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zDriveClouud\@mahadaly\_MAHAD ALY\03 Kuliah\2024\202407 -Ganjil\"/>
    </mc:Choice>
  </mc:AlternateContent>
  <xr:revisionPtr revIDLastSave="0" documentId="13_ncr:1_{F525164A-B092-4EF0-A3B2-043B769DC19B}" xr6:coauthVersionLast="47" xr6:coauthVersionMax="47" xr10:uidLastSave="{00000000-0000-0000-0000-000000000000}"/>
  <bookViews>
    <workbookView xWindow="-108" yWindow="-108" windowWidth="23256" windowHeight="12576" tabRatio="597" activeTab="1" xr2:uid="{00000000-000D-0000-FFFF-FFFF00000000}"/>
  </bookViews>
  <sheets>
    <sheet name="MK" sheetId="12" r:id="rId1"/>
    <sheet name="SGAN24-25 (2)" sheetId="13" r:id="rId2"/>
    <sheet name="tebaran mk" sheetId="10" r:id="rId3"/>
    <sheet name="Sheet3" sheetId="15" state="hidden" r:id="rId4"/>
  </sheets>
  <externalReferences>
    <externalReference r:id="rId5"/>
  </externalReferences>
  <definedNames>
    <definedName name="_dbM21">[1]MHS!$B$3:$M$77</definedName>
    <definedName name="_xlnm._FilterDatabase" localSheetId="1" hidden="1">'SGAN24-25 (2)'!$AD$32:$AI$63</definedName>
    <definedName name="_xlnm.Print_Area" localSheetId="1">'SGAN24-25 (2)'!$B$1:$AA$63</definedName>
    <definedName name="_xlnm.Print_Area" localSheetId="2">'tebaran mk'!$A$1:$M$50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4" i="13" l="1"/>
  <c r="AJ34" i="13"/>
  <c r="AI33" i="13"/>
  <c r="AJ33" i="13"/>
  <c r="AI53" i="13"/>
  <c r="AJ53" i="13"/>
  <c r="AI41" i="13"/>
  <c r="AJ41" i="13"/>
  <c r="AI60" i="13"/>
  <c r="AJ60" i="13"/>
  <c r="AI49" i="13"/>
  <c r="AJ49" i="13"/>
  <c r="AI47" i="13"/>
  <c r="AJ47" i="13"/>
  <c r="AI61" i="13"/>
  <c r="AJ61" i="13"/>
  <c r="AI62" i="13"/>
  <c r="AJ62" i="13"/>
  <c r="AI50" i="13"/>
  <c r="AJ50" i="13"/>
  <c r="AI52" i="13"/>
  <c r="AJ52" i="13"/>
  <c r="AI39" i="13"/>
  <c r="AJ39" i="13"/>
  <c r="AI42" i="13"/>
  <c r="AJ42" i="13"/>
  <c r="AI63" i="13"/>
  <c r="AJ63" i="13"/>
  <c r="AI37" i="13"/>
  <c r="AJ37" i="13"/>
  <c r="AI35" i="13"/>
  <c r="AJ35" i="13"/>
  <c r="AI36" i="13"/>
  <c r="AJ36" i="13"/>
  <c r="AI54" i="13"/>
  <c r="AJ54" i="13"/>
  <c r="AI59" i="13"/>
  <c r="AJ59" i="13"/>
  <c r="AI40" i="13"/>
  <c r="AJ40" i="13"/>
  <c r="AI43" i="13"/>
  <c r="AJ43" i="13"/>
  <c r="AI44" i="13"/>
  <c r="AJ44" i="13"/>
  <c r="AI55" i="13"/>
  <c r="AJ55" i="13"/>
  <c r="AI38" i="13"/>
  <c r="AJ38" i="13"/>
  <c r="AI57" i="13"/>
  <c r="AJ57" i="13"/>
  <c r="AI46" i="13"/>
  <c r="AJ46" i="13"/>
  <c r="AI48" i="13"/>
  <c r="AJ48" i="13"/>
  <c r="AI58" i="13"/>
  <c r="AJ58" i="13"/>
  <c r="AI51" i="13"/>
  <c r="AJ51" i="13"/>
  <c r="AI45" i="13"/>
  <c r="AJ45" i="13"/>
  <c r="AJ56" i="13"/>
  <c r="AI56" i="13"/>
  <c r="AH57" i="13" l="1"/>
  <c r="AH43" i="13"/>
  <c r="AH36" i="13"/>
  <c r="AH42" i="13"/>
  <c r="AH62" i="13"/>
  <c r="AH60" i="13"/>
  <c r="AH34" i="13"/>
  <c r="AH51" i="13"/>
  <c r="AH45" i="13"/>
  <c r="AH46" i="13"/>
  <c r="AH44" i="13"/>
  <c r="AH54" i="13"/>
  <c r="AH63" i="13"/>
  <c r="AH50" i="13"/>
  <c r="AH49" i="13"/>
  <c r="AH33" i="13"/>
  <c r="AH48" i="13"/>
  <c r="AH55" i="13"/>
  <c r="AH59" i="13"/>
  <c r="AH37" i="13"/>
  <c r="AH52" i="13"/>
  <c r="AH47" i="13"/>
  <c r="AH53" i="13"/>
  <c r="AH58" i="13"/>
  <c r="AH38" i="13"/>
  <c r="AH40" i="13"/>
  <c r="AH35" i="13"/>
  <c r="AH39" i="13"/>
  <c r="AH61" i="13"/>
  <c r="AH41" i="13"/>
  <c r="AH56" i="13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2" i="15"/>
  <c r="D18" i="15" l="1"/>
  <c r="A18" i="15"/>
  <c r="D10" i="15"/>
  <c r="A10" i="15"/>
  <c r="D25" i="15"/>
  <c r="A25" i="15"/>
  <c r="D17" i="15"/>
  <c r="A17" i="15"/>
  <c r="D9" i="15"/>
  <c r="A9" i="15"/>
  <c r="D32" i="15"/>
  <c r="A32" i="15"/>
  <c r="D24" i="15"/>
  <c r="A24" i="15"/>
  <c r="D16" i="15"/>
  <c r="A16" i="15"/>
  <c r="D8" i="15"/>
  <c r="A8" i="15"/>
  <c r="D26" i="15"/>
  <c r="A26" i="15"/>
  <c r="D31" i="15"/>
  <c r="A31" i="15"/>
  <c r="D23" i="15"/>
  <c r="A23" i="15"/>
  <c r="D15" i="15"/>
  <c r="A15" i="15"/>
  <c r="D7" i="15"/>
  <c r="A7" i="15"/>
  <c r="D30" i="15"/>
  <c r="A30" i="15"/>
  <c r="D22" i="15"/>
  <c r="A22" i="15"/>
  <c r="D14" i="15"/>
  <c r="A14" i="15"/>
  <c r="D6" i="15"/>
  <c r="A6" i="15"/>
  <c r="D21" i="15"/>
  <c r="A21" i="15"/>
  <c r="D13" i="15"/>
  <c r="A13" i="15"/>
  <c r="D5" i="15"/>
  <c r="A5" i="15"/>
  <c r="D29" i="15"/>
  <c r="A29" i="15"/>
  <c r="D28" i="15"/>
  <c r="A28" i="15"/>
  <c r="D20" i="15"/>
  <c r="A20" i="15"/>
  <c r="D12" i="15"/>
  <c r="A12" i="15"/>
  <c r="D4" i="15"/>
  <c r="A4" i="15"/>
  <c r="D27" i="15"/>
  <c r="A27" i="15"/>
  <c r="D19" i="15"/>
  <c r="A19" i="15"/>
  <c r="D11" i="15"/>
  <c r="A11" i="15"/>
  <c r="D3" i="15"/>
  <c r="A3" i="15"/>
  <c r="D2" i="15"/>
  <c r="A2" i="15"/>
  <c r="M34" i="13"/>
  <c r="F46" i="13"/>
  <c r="M42" i="13"/>
  <c r="F34" i="13"/>
  <c r="F1" i="12" l="1"/>
  <c r="E49" i="10"/>
  <c r="E40" i="10"/>
  <c r="E30" i="10"/>
  <c r="E17" i="10"/>
</calcChain>
</file>

<file path=xl/sharedStrings.xml><?xml version="1.0" encoding="utf-8"?>
<sst xmlns="http://schemas.openxmlformats.org/spreadsheetml/2006/main" count="1263" uniqueCount="370">
  <si>
    <t>JAM KE</t>
  </si>
  <si>
    <t>WAKTU</t>
  </si>
  <si>
    <t>MATA KULIAH</t>
  </si>
  <si>
    <t>13:30 - 14:15</t>
  </si>
  <si>
    <t>14:15 - 15:00</t>
  </si>
  <si>
    <t>15:00 - 15:45</t>
  </si>
  <si>
    <t>16:00 - 16:45</t>
  </si>
  <si>
    <t>16:45 - 17:30</t>
  </si>
  <si>
    <t>17:30 - 18:15</t>
  </si>
  <si>
    <t>15:45 - 16:00</t>
  </si>
  <si>
    <t>AHAD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</si>
  <si>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</si>
  <si>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</si>
  <si>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</si>
  <si>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</si>
  <si>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</si>
  <si>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</si>
  <si>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</si>
  <si>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</si>
  <si>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</si>
  <si>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</si>
  <si>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</si>
  <si>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</si>
  <si>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</si>
  <si>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</si>
  <si>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</si>
  <si>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</si>
  <si>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</si>
  <si>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Ust. Hariruddin, S.Pd.</t>
  </si>
  <si>
    <t>Ust. Herpagus, S.Pd.I.</t>
  </si>
  <si>
    <t>Ust. H. Syamsul Hadi, S.Th.I.</t>
  </si>
  <si>
    <t>Ust. Ahmad Patoni, S.S., M.Pd.</t>
  </si>
  <si>
    <t>Ust. Mustahik, M.Pd.</t>
  </si>
  <si>
    <t>Ust. Hamzah Fansyuri, M.Ag.</t>
  </si>
  <si>
    <t>Ust. Munawir Husni, M.Hum.</t>
  </si>
  <si>
    <t>Almukarrom TGH. Ismail Thohir</t>
  </si>
  <si>
    <t>TGM. H. Munawir Ismail, Lc., M.H.</t>
  </si>
  <si>
    <t>TGM. H. Mukhlis Ismail, S.Pd.</t>
  </si>
  <si>
    <t>TGH. Muhsin, S.Pd.I.</t>
  </si>
  <si>
    <t>TG. Ahmad Hulaifi, Lc., M.H.</t>
  </si>
  <si>
    <t>SENIN</t>
  </si>
  <si>
    <t>SELASA</t>
  </si>
  <si>
    <t>RABU</t>
  </si>
  <si>
    <t>KAMIS</t>
  </si>
  <si>
    <t>SABTU</t>
  </si>
  <si>
    <t>SKS</t>
  </si>
  <si>
    <t>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</si>
  <si>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</si>
  <si>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</si>
  <si>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</si>
  <si>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</si>
  <si>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</si>
  <si>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</si>
  <si>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</si>
  <si>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</si>
  <si>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</si>
  <si>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</si>
  <si>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</si>
  <si>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</si>
  <si>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</si>
  <si>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</si>
  <si>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</si>
  <si>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</si>
  <si>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</si>
  <si>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</si>
  <si>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Ust. Syahrulloh, S.Pd.</t>
  </si>
  <si>
    <t>MUHADHIR</t>
  </si>
  <si>
    <t>KETERANGAN:</t>
  </si>
  <si>
    <t xml:space="preserve">Lokasi perkuliahan: </t>
  </si>
  <si>
    <t>GEDUNG MI THOHIR YASIN</t>
  </si>
  <si>
    <t>Ust. Suherjan, M.Pd.</t>
  </si>
  <si>
    <t>TG. M. Supiandi Adnan, Lc., M.H.</t>
  </si>
  <si>
    <t>Wadir I Bidang Akademik,</t>
  </si>
  <si>
    <t>SEBARAN MATA KULIAH MA'HAD ALY</t>
  </si>
  <si>
    <t>JUMLAH JAM MENGAJAR MUHADHIR MA'HAD ALY</t>
  </si>
  <si>
    <t>NO</t>
  </si>
  <si>
    <t>JMK</t>
  </si>
  <si>
    <t>KITAB</t>
  </si>
  <si>
    <t>NAMA MUHADIR</t>
  </si>
  <si>
    <t>MKA</t>
  </si>
  <si>
    <t>مختصر من المرشد</t>
  </si>
  <si>
    <t>2 Kelas</t>
  </si>
  <si>
    <t>تفسير جلالين</t>
  </si>
  <si>
    <t>التبيان في علوم القرآن</t>
  </si>
  <si>
    <t>تيسير المصطلح الحديث</t>
  </si>
  <si>
    <t>اللغة العربية</t>
  </si>
  <si>
    <t>4 Kelas</t>
  </si>
  <si>
    <t>مهارة القراءة/ فتح المعين</t>
  </si>
  <si>
    <t>Jumlah</t>
  </si>
  <si>
    <t>MKP</t>
  </si>
  <si>
    <t>روائع البيان في تفسير الأحكام/تفسير الإمام الشافعي</t>
  </si>
  <si>
    <t>فتح العلام / سبل السلام</t>
  </si>
  <si>
    <t>تاريخ التشريع الإسلامي</t>
  </si>
  <si>
    <t>MKK</t>
  </si>
  <si>
    <t>الأشباه والنظائر في قواعد الفقه :للسيوطي</t>
  </si>
  <si>
    <t>Ust. Syahrullah, S.Pd.</t>
  </si>
  <si>
    <t>الفقه الإسلامي وإدلته</t>
  </si>
  <si>
    <t>Tafsir 2</t>
  </si>
  <si>
    <t>Ulumul Qur`an 2</t>
  </si>
  <si>
    <t>Ulumul Hadits 2</t>
  </si>
  <si>
    <t>Bahasa Arab 2</t>
  </si>
  <si>
    <t>Shorf</t>
  </si>
  <si>
    <t>Bahasa Inggris 2</t>
  </si>
  <si>
    <t>Ilmu Mantiq</t>
  </si>
  <si>
    <t>Sosio Antropologi</t>
  </si>
  <si>
    <t>Qira`atul Kutub 2</t>
  </si>
  <si>
    <t>Tauhid Aswaja</t>
  </si>
  <si>
    <t>Akhlak Tashawuf</t>
  </si>
  <si>
    <t>Fikih Ibadah</t>
  </si>
  <si>
    <t>Psikologi Hukum Islam</t>
  </si>
  <si>
    <t>Tafsir Ahkam 2</t>
  </si>
  <si>
    <t>Hadits Ahkam 2</t>
  </si>
  <si>
    <t>Tarikh Tasyri` 2</t>
  </si>
  <si>
    <t>Community Development</t>
  </si>
  <si>
    <t>Metodologi Penelitian Fikih</t>
  </si>
  <si>
    <t>Ushul Fikih 3</t>
  </si>
  <si>
    <t>Qawaidul Fiqhiyah 3</t>
  </si>
  <si>
    <t>Fikih Ijtima`/Sosial</t>
  </si>
  <si>
    <t>Fikih Managemen Masjid</t>
  </si>
  <si>
    <t>Fikih Munaqahat</t>
  </si>
  <si>
    <t>Proposal</t>
  </si>
  <si>
    <t>TGH. Lalu Muhsib, S.Pd.I.</t>
  </si>
  <si>
    <t>متن البناء الأساسية/ متن المقصود في علم التصريف</t>
  </si>
  <si>
    <t>السلم المنورق في علم المنطق</t>
  </si>
  <si>
    <t>فتح المجيد: إمام النووي الجاوي</t>
  </si>
  <si>
    <t>رسالة القشيرية/مكاشفة القلوب</t>
  </si>
  <si>
    <t>الياقوت النافيس</t>
  </si>
  <si>
    <t>غاية الأصول شرح لب الأصول: ذكريا الأنثاري</t>
  </si>
  <si>
    <t>MUHADIR</t>
  </si>
  <si>
    <t>SEMESTER 1</t>
  </si>
  <si>
    <t>SEMESTER 3</t>
  </si>
  <si>
    <t>SEMESTER 5</t>
  </si>
  <si>
    <t>Bahasa Indonesia</t>
  </si>
  <si>
    <t>PKN</t>
  </si>
  <si>
    <t>Tafsir 1</t>
  </si>
  <si>
    <t>Ulumul Qur`an 1</t>
  </si>
  <si>
    <t>Ulumul Hadits 1</t>
  </si>
  <si>
    <t>Bahasa Arab 1</t>
  </si>
  <si>
    <t>Bahasa Inggris 1</t>
  </si>
  <si>
    <t>Filsafat Ilmu</t>
  </si>
  <si>
    <t>Nahwu</t>
  </si>
  <si>
    <t>Ilmu Sosial Modern</t>
  </si>
  <si>
    <t>Qira`atul Kutub 1</t>
  </si>
  <si>
    <t xml:space="preserve">مختصر من المرشد </t>
  </si>
  <si>
    <t>الكواكب الدرية في شرح المتممة</t>
  </si>
  <si>
    <t>Muhammad Mastur Aidi, M.E.</t>
  </si>
  <si>
    <t>Ilmu Tafsir</t>
  </si>
  <si>
    <t>Ushul Fikih 1</t>
  </si>
  <si>
    <t>Qawaid Fiqhiyah 1</t>
  </si>
  <si>
    <t>Fikih Ekonomi Pesantren</t>
  </si>
  <si>
    <t>Fikih Maqasid Syariah</t>
  </si>
  <si>
    <t>Tafsir Ahkam 1</t>
  </si>
  <si>
    <t>Hadits Ahkam 1</t>
  </si>
  <si>
    <t>Tarikh Tasyri` 1</t>
  </si>
  <si>
    <t>Metodologi Penelitian</t>
  </si>
  <si>
    <t>علم التفسير للذهبي</t>
  </si>
  <si>
    <t>أصول الفقه: عبد الوهاب خلاف</t>
  </si>
  <si>
    <t>الموافقات فس أصول الشريعة: إمام الشاطبي</t>
  </si>
  <si>
    <t>Ushul Fikih 2</t>
  </si>
  <si>
    <t>Qawaidul Fiqhiyah 2</t>
  </si>
  <si>
    <t>Fikih Muamalah</t>
  </si>
  <si>
    <t>Fikih Jinayah</t>
  </si>
  <si>
    <t>Fikih Siyasah</t>
  </si>
  <si>
    <t>Penelitian Naskah Kitab</t>
  </si>
  <si>
    <t>SEMESTER 7</t>
  </si>
  <si>
    <t>SMT</t>
  </si>
  <si>
    <t>JENIS</t>
  </si>
  <si>
    <t>KODE MK</t>
  </si>
  <si>
    <t>KAJIAN KITAB</t>
  </si>
  <si>
    <t>1</t>
  </si>
  <si>
    <t>FU-A101</t>
  </si>
  <si>
    <t>FU-A102</t>
  </si>
  <si>
    <t>FU-A103</t>
  </si>
  <si>
    <t>FU-A104</t>
  </si>
  <si>
    <t>FU-A105</t>
  </si>
  <si>
    <t>FU-A106</t>
  </si>
  <si>
    <t>FU-A107</t>
  </si>
  <si>
    <t>FU-A108</t>
  </si>
  <si>
    <t>FU-A109</t>
  </si>
  <si>
    <t>FU-A110</t>
  </si>
  <si>
    <t>FU-A111</t>
  </si>
  <si>
    <t>2</t>
  </si>
  <si>
    <t>FU-A212</t>
  </si>
  <si>
    <t>FU-A213</t>
  </si>
  <si>
    <t>FU-A214</t>
  </si>
  <si>
    <t>FU-A215</t>
  </si>
  <si>
    <t>FU-A216</t>
  </si>
  <si>
    <t>FU-A217</t>
  </si>
  <si>
    <t>FU-A218</t>
  </si>
  <si>
    <t>19</t>
  </si>
  <si>
    <t>FU-A219</t>
  </si>
  <si>
    <t>22</t>
  </si>
  <si>
    <t>FU-A222</t>
  </si>
  <si>
    <t>20</t>
  </si>
  <si>
    <t>FU-P220</t>
  </si>
  <si>
    <t>21</t>
  </si>
  <si>
    <t>FU-P221</t>
  </si>
  <si>
    <t>3</t>
  </si>
  <si>
    <t>23</t>
  </si>
  <si>
    <t>FU-A323</t>
  </si>
  <si>
    <t>27</t>
  </si>
  <si>
    <t>FU-K327</t>
  </si>
  <si>
    <t>28</t>
  </si>
  <si>
    <t>FU-K328</t>
  </si>
  <si>
    <t>29</t>
  </si>
  <si>
    <t>FU-K329</t>
  </si>
  <si>
    <t>30</t>
  </si>
  <si>
    <t>FU-K330</t>
  </si>
  <si>
    <t>24</t>
  </si>
  <si>
    <t>FU-P324</t>
  </si>
  <si>
    <t>25</t>
  </si>
  <si>
    <t>FU-P325</t>
  </si>
  <si>
    <t>KETERANGAN</t>
  </si>
  <si>
    <t>26</t>
  </si>
  <si>
    <t>FU-P326</t>
  </si>
  <si>
    <t>31</t>
  </si>
  <si>
    <t>FU-P331</t>
  </si>
  <si>
    <t>FU</t>
  </si>
  <si>
    <t>Kode Takhassus</t>
  </si>
  <si>
    <t>4</t>
  </si>
  <si>
    <t>36</t>
  </si>
  <si>
    <t>FU-K436</t>
  </si>
  <si>
    <t>Mata Kuliah Asas/Dasar</t>
  </si>
  <si>
    <t>32</t>
  </si>
  <si>
    <t>FU-P432</t>
  </si>
  <si>
    <t>Mata Kuliah Penunjang</t>
  </si>
  <si>
    <t>33</t>
  </si>
  <si>
    <t>FU-P433</t>
  </si>
  <si>
    <t>Mata Kuliah Keahlian</t>
  </si>
  <si>
    <t>34</t>
  </si>
  <si>
    <t>FU-P434</t>
  </si>
  <si>
    <t>Mata Kuliah Mandiri</t>
  </si>
  <si>
    <t>35</t>
  </si>
  <si>
    <t>FU-P435</t>
  </si>
  <si>
    <t>1-8</t>
  </si>
  <si>
    <t>Kode Semester</t>
  </si>
  <si>
    <t>37</t>
  </si>
  <si>
    <t>FU-P437</t>
  </si>
  <si>
    <t>01-60</t>
  </si>
  <si>
    <t>Nomor Urut MK</t>
  </si>
  <si>
    <t>38</t>
  </si>
  <si>
    <t>FU-P438</t>
  </si>
  <si>
    <t>5</t>
  </si>
  <si>
    <t>39</t>
  </si>
  <si>
    <t>FU-K539</t>
  </si>
  <si>
    <t>40</t>
  </si>
  <si>
    <t>FU-K540</t>
  </si>
  <si>
    <t>41</t>
  </si>
  <si>
    <t>FU-K541</t>
  </si>
  <si>
    <t>42</t>
  </si>
  <si>
    <t>FU-K542</t>
  </si>
  <si>
    <t>43</t>
  </si>
  <si>
    <t>FU-K543</t>
  </si>
  <si>
    <t>44</t>
  </si>
  <si>
    <t>FU-P544</t>
  </si>
  <si>
    <t>6</t>
  </si>
  <si>
    <t>45</t>
  </si>
  <si>
    <t>FU-K645</t>
  </si>
  <si>
    <t>46</t>
  </si>
  <si>
    <t>FU-K646</t>
  </si>
  <si>
    <t>47</t>
  </si>
  <si>
    <t>FU-K647</t>
  </si>
  <si>
    <t>48</t>
  </si>
  <si>
    <t>FU-K648</t>
  </si>
  <si>
    <t>49</t>
  </si>
  <si>
    <t>FU-K649</t>
  </si>
  <si>
    <t>50</t>
  </si>
  <si>
    <t>FU-P650</t>
  </si>
  <si>
    <t>7</t>
  </si>
  <si>
    <t>52</t>
  </si>
  <si>
    <t>Fikih Muqaranah</t>
  </si>
  <si>
    <t>FU-K752</t>
  </si>
  <si>
    <t>رحمة الأمة في الإختلاف الأئمة/ الفقه الإسلامي وإدلته</t>
  </si>
  <si>
    <t>53</t>
  </si>
  <si>
    <t>Fikih Manasik</t>
  </si>
  <si>
    <t>FU-K753</t>
  </si>
  <si>
    <t>54</t>
  </si>
  <si>
    <t>Masail Fiqhiyah</t>
  </si>
  <si>
    <t>FU-K754</t>
  </si>
  <si>
    <t>فتاوى الإمام النووي/بغية المرترشدين</t>
  </si>
  <si>
    <t>55</t>
  </si>
  <si>
    <t>Fikih Mawaris</t>
  </si>
  <si>
    <t>FU-K755</t>
  </si>
  <si>
    <t>الفقه الإسلامي وإدلته / فقه المواريث</t>
  </si>
  <si>
    <t>51</t>
  </si>
  <si>
    <t>Tarikh Fuqaha</t>
  </si>
  <si>
    <t>FU-P751</t>
  </si>
  <si>
    <t>طبقات الشافعية</t>
  </si>
  <si>
    <t>8</t>
  </si>
  <si>
    <t>56</t>
  </si>
  <si>
    <t>MKM</t>
  </si>
  <si>
    <t>Kuliah Khidmad Mahasantri (KKM)</t>
  </si>
  <si>
    <t>FU-M856</t>
  </si>
  <si>
    <t/>
  </si>
  <si>
    <t>57</t>
  </si>
  <si>
    <t>Risalah Ilmiah/Skripsi</t>
  </si>
  <si>
    <t>FU-M857</t>
  </si>
  <si>
    <t>JUMLAH JAM MENGAKAR/SEMESTER</t>
  </si>
  <si>
    <t>6 Kelas</t>
  </si>
  <si>
    <t>Ust. Hariruddin, S.Pd., M.H.I.</t>
  </si>
  <si>
    <t>JUMLAH</t>
  </si>
  <si>
    <t>Lendang Nangka, 10 Juli 2024</t>
  </si>
  <si>
    <t>JADWAL KULIAH SEMESTER GANJIL</t>
  </si>
  <si>
    <t>Ust. Syahrull0h, S.Pd.</t>
  </si>
  <si>
    <t>1-BN</t>
  </si>
  <si>
    <t>1-BT</t>
  </si>
  <si>
    <t>3-BN</t>
  </si>
  <si>
    <t>3-BT</t>
  </si>
  <si>
    <t>5-BN</t>
  </si>
  <si>
    <t>5-BT</t>
  </si>
  <si>
    <t>7-BN</t>
  </si>
  <si>
    <t>7-BT</t>
  </si>
  <si>
    <t>SEMESTER: I</t>
  </si>
  <si>
    <t>SEMESTER: III</t>
  </si>
  <si>
    <t>SEMESTER: V</t>
  </si>
  <si>
    <t>SEMESTER: VII</t>
  </si>
  <si>
    <t>MK</t>
  </si>
  <si>
    <t>DO</t>
  </si>
  <si>
    <t>Ust. SyahrullOh, S.Pd.</t>
  </si>
  <si>
    <t>kmh</t>
  </si>
  <si>
    <t>01G</t>
  </si>
  <si>
    <t>02P</t>
  </si>
  <si>
    <t>03A</t>
  </si>
  <si>
    <t>04I</t>
  </si>
  <si>
    <t>05D</t>
  </si>
  <si>
    <t>06Q</t>
  </si>
  <si>
    <t>07F</t>
  </si>
  <si>
    <t>08E</t>
  </si>
  <si>
    <t>09Q</t>
  </si>
  <si>
    <t>10H</t>
  </si>
  <si>
    <t>11F</t>
  </si>
  <si>
    <t>12K</t>
  </si>
  <si>
    <t>13N</t>
  </si>
  <si>
    <t>14C</t>
  </si>
  <si>
    <t>15H</t>
  </si>
  <si>
    <t>16M</t>
  </si>
  <si>
    <t>17L</t>
  </si>
  <si>
    <t>18L</t>
  </si>
  <si>
    <t>19J</t>
  </si>
  <si>
    <t>20O</t>
  </si>
  <si>
    <t>21N</t>
  </si>
  <si>
    <t>22C</t>
  </si>
  <si>
    <t>23B</t>
  </si>
  <si>
    <t>24J</t>
  </si>
  <si>
    <t>25M</t>
  </si>
  <si>
    <t>26G</t>
  </si>
  <si>
    <t>27C</t>
  </si>
  <si>
    <t>28E</t>
  </si>
  <si>
    <t>29G</t>
  </si>
  <si>
    <t>30F</t>
  </si>
  <si>
    <t>31B</t>
  </si>
  <si>
    <t>B1</t>
  </si>
  <si>
    <t>B2</t>
  </si>
  <si>
    <t>TOTAL</t>
  </si>
  <si>
    <t>s-1</t>
  </si>
  <si>
    <t>s-3</t>
  </si>
  <si>
    <t>s-5</t>
  </si>
  <si>
    <t>s-7</t>
  </si>
  <si>
    <t>01 - 11</t>
  </si>
  <si>
    <t>02 - 20</t>
  </si>
  <si>
    <t>21 - 26</t>
  </si>
  <si>
    <t>27 - 31</t>
  </si>
  <si>
    <t>TAHUN AKADEMIK 2024/2025</t>
  </si>
  <si>
    <t>Ahad, 14 Juli 2024</t>
  </si>
  <si>
    <t>Perkuliahan Semester Ganjil dimulai:</t>
  </si>
  <si>
    <t>TGM. H. Zaid Ismail, Lc.</t>
  </si>
  <si>
    <t>R</t>
  </si>
  <si>
    <t>27R</t>
  </si>
  <si>
    <t>SEMESTER GANJIL TA. 2024/2025</t>
  </si>
  <si>
    <t>Revisi 4 (241020)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</si>
</sst>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"/>
  </numFmts>
  <fonts count="30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D0D0D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D0D0D"/>
      <name val="Calibri"/>
      <family val="2"/>
      <scheme val="minor"/>
    </font>
    <font>
      <sz val="11"/>
      <name val="Arial Narrow"/>
      <family val="2"/>
    </font>
    <font>
      <b/>
      <sz val="16"/>
      <name val="Bookman Old Style"/>
      <family val="1"/>
    </font>
    <font>
      <b/>
      <i/>
      <sz val="10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rgb="FF0070C0"/>
      <name val="Calibri"/>
      <family val="2"/>
    </font>
    <font>
      <sz val="11"/>
      <color rgb="FFFFC000"/>
      <name val="Calibri"/>
      <family val="2"/>
    </font>
    <font>
      <b/>
      <sz val="11"/>
      <name val="Calibri"/>
      <family val="2"/>
    </font>
    <font>
      <sz val="11"/>
      <color rgb="FFC00000"/>
      <name val="Calibri"/>
      <family val="2"/>
    </font>
    <font>
      <b/>
      <sz val="11"/>
      <color rgb="FF0070C0"/>
      <name val="Calibri"/>
      <family val="2"/>
    </font>
    <font>
      <b/>
      <sz val="11"/>
      <color rgb="FFFFC000"/>
      <name val="Calibri"/>
      <family val="2"/>
    </font>
    <font>
      <b/>
      <sz val="11"/>
      <color theme="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5A5A5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lightUp">
        <bgColor theme="0" tint="-0.14999847407452621"/>
      </patternFill>
    </fill>
    <fill>
      <patternFill patternType="solid">
        <fgColor theme="1"/>
        <bgColor theme="1"/>
      </patternFill>
    </fill>
    <fill>
      <patternFill patternType="solid">
        <fgColor theme="1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4" borderId="9" applyNumberFormat="0" applyAlignment="0" applyProtection="0"/>
  </cellStyleXfs>
  <cellXfs count="17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 readingOrder="2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readingOrder="2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0" borderId="0" xfId="0" applyFont="1"/>
    <xf numFmtId="164" fontId="1" fillId="7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164" fontId="1" fillId="7" borderId="5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164" fontId="1" fillId="8" borderId="5" xfId="0" applyNumberFormat="1" applyFont="1" applyFill="1" applyBorder="1" applyAlignment="1">
      <alignment horizontal="center"/>
    </xf>
    <xf numFmtId="164" fontId="12" fillId="8" borderId="2" xfId="0" applyNumberFormat="1" applyFont="1" applyFill="1" applyBorder="1"/>
    <xf numFmtId="164" fontId="12" fillId="8" borderId="8" xfId="0" applyNumberFormat="1" applyFont="1" applyFill="1" applyBorder="1"/>
    <xf numFmtId="164" fontId="1" fillId="6" borderId="1" xfId="0" applyNumberFormat="1" applyFont="1" applyFill="1" applyBorder="1" applyAlignment="1">
      <alignment horizontal="center"/>
    </xf>
    <xf numFmtId="164" fontId="12" fillId="9" borderId="2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6" fillId="6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8" fillId="0" borderId="0" xfId="0" applyFont="1"/>
    <xf numFmtId="1" fontId="19" fillId="10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11" borderId="10" xfId="0" applyFont="1" applyFill="1" applyBorder="1" applyAlignment="1">
      <alignment horizontal="center" vertical="center"/>
    </xf>
    <xf numFmtId="49" fontId="21" fillId="11" borderId="10" xfId="0" applyNumberFormat="1" applyFont="1" applyFill="1" applyBorder="1" applyAlignment="1">
      <alignment horizontal="center" vertical="center"/>
    </xf>
    <xf numFmtId="1" fontId="21" fillId="11" borderId="10" xfId="0" applyNumberFormat="1" applyFont="1" applyFill="1" applyBorder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22" fillId="11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/>
    <xf numFmtId="49" fontId="20" fillId="0" borderId="11" xfId="0" applyNumberFormat="1" applyFont="1" applyBorder="1" applyAlignment="1">
      <alignment horizontal="center" vertical="center"/>
    </xf>
    <xf numFmtId="1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/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/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3" fillId="2" borderId="12" xfId="0" applyFont="1" applyFill="1" applyBorder="1"/>
    <xf numFmtId="0" fontId="23" fillId="0" borderId="12" xfId="0" applyFont="1" applyBorder="1"/>
    <xf numFmtId="0" fontId="20" fillId="2" borderId="12" xfId="0" applyFont="1" applyFill="1" applyBorder="1"/>
    <xf numFmtId="0" fontId="24" fillId="0" borderId="12" xfId="0" applyFont="1" applyBorder="1"/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10" xfId="0" applyFont="1" applyBorder="1"/>
    <xf numFmtId="1" fontId="20" fillId="0" borderId="13" xfId="0" applyNumberFormat="1" applyFont="1" applyBorder="1" applyAlignment="1">
      <alignment horizontal="center" vertical="center"/>
    </xf>
    <xf numFmtId="0" fontId="18" fillId="0" borderId="1" xfId="0" applyFont="1" applyBorder="1"/>
    <xf numFmtId="0" fontId="20" fillId="0" borderId="0" xfId="0" quotePrefix="1" applyFont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0" fontId="26" fillId="13" borderId="12" xfId="0" applyFont="1" applyFill="1" applyBorder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5" fillId="0" borderId="12" xfId="0" applyFont="1" applyBorder="1"/>
    <xf numFmtId="0" fontId="25" fillId="0" borderId="11" xfId="0" applyFont="1" applyBorder="1"/>
    <xf numFmtId="0" fontId="25" fillId="0" borderId="12" xfId="0" applyFont="1" applyBorder="1" applyAlignment="1">
      <alignment horizontal="left" vertical="center"/>
    </xf>
    <xf numFmtId="0" fontId="27" fillId="2" borderId="12" xfId="0" applyFont="1" applyFill="1" applyBorder="1"/>
    <xf numFmtId="0" fontId="27" fillId="0" borderId="12" xfId="0" applyFont="1" applyBorder="1"/>
    <xf numFmtId="0" fontId="25" fillId="2" borderId="12" xfId="0" applyFont="1" applyFill="1" applyBorder="1"/>
    <xf numFmtId="0" fontId="28" fillId="0" borderId="12" xfId="0" applyFont="1" applyBorder="1"/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29" fillId="1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" fillId="3" borderId="5" xfId="0" applyFont="1" applyFill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12" fillId="0" borderId="0" xfId="0" applyNumberFormat="1" applyFont="1"/>
    <xf numFmtId="0" fontId="1" fillId="0" borderId="16" xfId="0" applyFont="1" applyBorder="1" applyAlignment="1">
      <alignment horizontal="center" vertical="center" wrapText="1"/>
    </xf>
    <xf numFmtId="0" fontId="10" fillId="0" borderId="2" xfId="0" applyFont="1" applyBorder="1"/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14" borderId="20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0" fillId="0" borderId="17" xfId="0" applyFont="1" applyBorder="1"/>
    <xf numFmtId="0" fontId="10" fillId="0" borderId="4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16" fontId="10" fillId="0" borderId="0" xfId="0" quotePrefix="1" applyNumberFormat="1" applyFont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13" fillId="0" borderId="0" xfId="0" applyFont="1" applyAlignment="1">
      <alignment horizontal="left" vertical="center" indent="3"/>
    </xf>
    <xf numFmtId="0" fontId="1" fillId="0" borderId="5" xfId="0" applyFont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/>
    </xf>
    <xf numFmtId="164" fontId="12" fillId="9" borderId="7" xfId="0" applyNumberFormat="1" applyFont="1" applyFill="1" applyBorder="1"/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64" fontId="1" fillId="8" borderId="25" xfId="0" applyNumberFormat="1" applyFont="1" applyFill="1" applyBorder="1" applyAlignment="1">
      <alignment horizontal="center"/>
    </xf>
    <xf numFmtId="164" fontId="1" fillId="8" borderId="27" xfId="0" applyNumberFormat="1" applyFont="1" applyFill="1" applyBorder="1" applyAlignment="1">
      <alignment horizontal="center"/>
    </xf>
    <xf numFmtId="164" fontId="1" fillId="6" borderId="27" xfId="0" applyNumberFormat="1" applyFont="1" applyFill="1" applyBorder="1" applyAlignment="1">
      <alignment horizontal="center"/>
    </xf>
    <xf numFmtId="164" fontId="1" fillId="7" borderId="27" xfId="0" applyNumberFormat="1" applyFont="1" applyFill="1" applyBorder="1" applyAlignment="1">
      <alignment horizontal="center"/>
    </xf>
    <xf numFmtId="164" fontId="1" fillId="6" borderId="28" xfId="0" applyNumberFormat="1" applyFont="1" applyFill="1" applyBorder="1" applyAlignment="1">
      <alignment horizontal="center"/>
    </xf>
    <xf numFmtId="0" fontId="15" fillId="2" borderId="0" xfId="0" applyFont="1" applyFill="1"/>
    <xf numFmtId="0" fontId="10" fillId="2" borderId="0" xfId="0" applyFont="1" applyFill="1"/>
    <xf numFmtId="0" fontId="1" fillId="2" borderId="0" xfId="0" applyFont="1" applyFill="1"/>
    <xf numFmtId="0" fontId="14" fillId="2" borderId="0" xfId="0" applyFont="1" applyFill="1"/>
    <xf numFmtId="0" fontId="10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7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1" fillId="3" borderId="2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29" fillId="12" borderId="4" xfId="0" applyFont="1" applyFill="1" applyBorder="1" applyAlignment="1">
      <alignment horizontal="left" vertical="center"/>
    </xf>
    <xf numFmtId="0" fontId="29" fillId="12" borderId="2" xfId="0" applyFont="1" applyFill="1" applyBorder="1" applyAlignment="1">
      <alignment horizontal="left" vertical="center"/>
    </xf>
    <xf numFmtId="0" fontId="29" fillId="12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29" fillId="12" borderId="1" xfId="0" applyFont="1" applyFill="1" applyBorder="1" applyAlignment="1">
      <alignment horizontal="left" vertical="center"/>
    </xf>
    <xf numFmtId="0" fontId="29" fillId="12" borderId="17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vertical="center" shrinkToFit="1"/>
    </xf>
    <xf numFmtId="0" fontId="10" fillId="2" borderId="2" xfId="0" applyFont="1" applyFill="1" applyBorder="1" applyAlignment="1">
      <alignment vertical="center" shrinkToFit="1"/>
    </xf>
    <xf numFmtId="0" fontId="10" fillId="2" borderId="3" xfId="0" applyFont="1" applyFill="1" applyBorder="1" applyAlignment="1">
      <alignment vertical="center" shrinkToFit="1"/>
    </xf>
    <xf numFmtId="0" fontId="29" fillId="12" borderId="19" xfId="0" applyFont="1" applyFill="1" applyBorder="1" applyAlignment="1">
      <alignment horizontal="left" vertical="center"/>
    </xf>
    <xf numFmtId="0" fontId="29" fillId="1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1" xfId="0" applyFont="1" applyBorder="1" applyAlignment="1">
      <alignment horizontal="justify" vertical="center"/>
    </xf>
    <xf numFmtId="0" fontId="6" fillId="6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heck Cell" xfId="1" builtinId="23"/>
    <cellStyle name="Normal" xfId="0" builtinId="0"/>
  </cellStyles>
  <dxfs count="186">
    <dxf>
      <font>
        <color auto="1"/>
      </font>
      <fill>
        <patternFill>
          <bgColor rgb="FFFFFF00"/>
        </patternFill>
      </fill>
    </dxf>
    <dxf>
      <font>
        <b val="0"/>
        <i val="0"/>
        <color theme="0"/>
      </font>
      <fill>
        <patternFill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2E59B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112122</xdr:colOff>
      <xdr:row>0</xdr:row>
      <xdr:rowOff>42332</xdr:rowOff>
    </xdr:from>
    <xdr:to>
      <xdr:col>22</xdr:col>
      <xdr:colOff>270990</xdr:colOff>
      <xdr:row>7</xdr:row>
      <xdr:rowOff>42651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81F36-D547-4AAB-A321-D55F7970E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7622" y="42332"/>
          <a:ext cx="6826368" cy="1291486"/>
        </a:xfrm>
        <a:prstGeom prst="rect">
          <a:avLst/>
        </a:prstGeom>
      </xdr:spPr>
    </xdr:pic>
    <xdr:clientData/>
  </xdr:twoCellAnchor>
  <xdr:twoCellAnchor editAs="oneCell">
    <xdr:from>
      <xdr:col>21</xdr:col>
      <xdr:colOff>147284</xdr:colOff>
      <xdr:row>42</xdr:row>
      <xdr:rowOff>100392</xdr:rowOff>
    </xdr:from>
    <xdr:to>
      <xdr:col>26</xdr:col>
      <xdr:colOff>300064</xdr:colOff>
      <xdr:row>46</xdr:row>
      <xdr:rowOff>127979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8E308C-7715-4DB7-8971-E016E036F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284" y="8808963"/>
          <a:ext cx="2003351" cy="811359"/>
        </a:xfrm>
        <a:prstGeom prst="rect">
          <a:avLst/>
        </a:prstGeom>
      </xdr:spPr>
    </xdr:pic>
    <xdr:clientData/>
  </xdr:twoCellAnchor>
  <xdr:twoCellAnchor editAs="oneCell">
    <xdr:from>
      <xdr:col>20</xdr:col>
      <xdr:colOff>108857</xdr:colOff>
      <xdr:row>40</xdr:row>
      <xdr:rowOff>108857</xdr:rowOff>
    </xdr:from>
    <xdr:to>
      <xdr:col>24</xdr:col>
      <xdr:colOff>12077</xdr:colOff>
      <xdr:row>47</xdr:row>
      <xdr:rowOff>94982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E34B74-8EC8-484D-A773-DDE69E5CA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0743" y="8425543"/>
          <a:ext cx="1383677" cy="135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2330253</xdr:colOff>
      <xdr:row>26</xdr:row>
      <xdr:rowOff>45347</xdr:rowOff>
    </xdr:from>
    <xdr:to>
      <xdr:col>13</xdr:col>
      <xdr:colOff>127958</xdr:colOff>
      <xdr:row>29</xdr:row>
      <xdr:rowOff>85504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CD2F9B-4AA7-4060-9FDF-76BFC5D96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7253" y="10441204"/>
          <a:ext cx="1981580" cy="786322"/>
        </a:xfrm>
        <a:prstGeom prst="rect">
          <a:avLst/>
        </a:prstGeom>
      </xdr:spPr>
    </xdr:pic>
    <xdr:clientData/>
  </xdr:twoCellAnchor>
  <xdr:twoCellAnchor editAs="oneCell">
    <xdr:from>
      <xdr:col>9</xdr:col>
      <xdr:colOff>41750</xdr:colOff>
      <xdr:row>25</xdr:row>
      <xdr:rowOff>108241</xdr:rowOff>
    </xdr:from>
    <xdr:to>
      <xdr:col>10</xdr:col>
      <xdr:colOff>487672</xdr:colOff>
      <xdr:row>30</xdr:row>
      <xdr:rowOff>179472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FAB820-665D-42C9-9A66-8F6F15371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8436" y="9001870"/>
          <a:ext cx="1371208" cy="13230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HAD%20ALY/_NEW%20FORM%20NILAI/231203_db_KHS_A21_Mahad_A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BARAN"/>
      <sheetName val="Reff"/>
      <sheetName val="MK"/>
      <sheetName val="Sheet1"/>
      <sheetName val="MHS"/>
      <sheetName val="1"/>
      <sheetName val="2"/>
      <sheetName val="3"/>
      <sheetName val="4"/>
      <sheetName val="5"/>
      <sheetName val="6"/>
      <sheetName val="7"/>
      <sheetName val="8"/>
      <sheetName val="KHS1"/>
      <sheetName val="KHS2"/>
      <sheetName val="KHS3"/>
      <sheetName val="KHS4"/>
      <sheetName val="KHS5"/>
      <sheetName val="KHS6"/>
      <sheetName val="KHS7"/>
      <sheetName val="REKAP"/>
      <sheetName val="ALL"/>
    </sheetNames>
    <sheetDataSet>
      <sheetData sheetId="0"/>
      <sheetData sheetId="1"/>
      <sheetData sheetId="2">
        <row r="4">
          <cell r="G4" t="str">
            <v>Bahasa Indonesia</v>
          </cell>
        </row>
      </sheetData>
      <sheetData sheetId="3"/>
      <sheetData sheetId="4">
        <row r="3">
          <cell r="B3" t="str">
            <v>2181914001</v>
          </cell>
          <cell r="C3" t="str">
            <v xml:space="preserve">ANSORIL FITIAN </v>
          </cell>
          <cell r="E3" t="str">
            <v>L</v>
          </cell>
          <cell r="F3" t="str">
            <v>Aktif</v>
          </cell>
          <cell r="G3" t="str">
            <v>Aktif</v>
          </cell>
          <cell r="H3" t="str">
            <v>Aktif</v>
          </cell>
          <cell r="I3" t="str">
            <v>Aktif</v>
          </cell>
          <cell r="J3" t="str">
            <v>Aktif</v>
          </cell>
          <cell r="K3" t="str">
            <v>Aktif</v>
          </cell>
          <cell r="L3" t="str">
            <v>Aktif</v>
          </cell>
        </row>
        <row r="4">
          <cell r="B4" t="str">
            <v>2181914003</v>
          </cell>
          <cell r="C4" t="str">
            <v xml:space="preserve">DENI LINGGAR </v>
          </cell>
          <cell r="E4" t="str">
            <v>L</v>
          </cell>
          <cell r="F4" t="str">
            <v>Aktif</v>
          </cell>
          <cell r="G4" t="str">
            <v>Aktif</v>
          </cell>
          <cell r="H4" t="str">
            <v>Aktif</v>
          </cell>
          <cell r="I4" t="str">
            <v>Aktif</v>
          </cell>
          <cell r="J4" t="str">
            <v>Aktif</v>
          </cell>
          <cell r="K4" t="str">
            <v>Aktif</v>
          </cell>
          <cell r="L4" t="str">
            <v>Aktif</v>
          </cell>
        </row>
        <row r="5">
          <cell r="B5" t="str">
            <v>2181914004</v>
          </cell>
          <cell r="C5" t="str">
            <v xml:space="preserve">HAMDI </v>
          </cell>
          <cell r="E5" t="str">
            <v>L</v>
          </cell>
          <cell r="F5" t="str">
            <v>Aktif</v>
          </cell>
          <cell r="G5" t="str">
            <v>Aktif</v>
          </cell>
          <cell r="H5" t="str">
            <v>Aktif</v>
          </cell>
          <cell r="I5" t="str">
            <v>Aktif</v>
          </cell>
          <cell r="J5" t="str">
            <v>Aktif</v>
          </cell>
          <cell r="K5" t="str">
            <v>Aktif</v>
          </cell>
          <cell r="L5" t="str">
            <v>Aktif</v>
          </cell>
        </row>
        <row r="6">
          <cell r="B6" t="str">
            <v>2181914005</v>
          </cell>
          <cell r="C6" t="str">
            <v xml:space="preserve">HASAN BASRI </v>
          </cell>
          <cell r="E6" t="str">
            <v>L</v>
          </cell>
          <cell r="F6" t="str">
            <v>Aktif</v>
          </cell>
          <cell r="G6" t="str">
            <v>Aktif</v>
          </cell>
          <cell r="H6" t="str">
            <v>Aktif</v>
          </cell>
          <cell r="I6" t="str">
            <v>Aktif</v>
          </cell>
          <cell r="J6" t="str">
            <v>Aktif</v>
          </cell>
          <cell r="K6" t="str">
            <v>Aktif</v>
          </cell>
          <cell r="L6" t="str">
            <v>Aktif</v>
          </cell>
        </row>
        <row r="7">
          <cell r="B7" t="str">
            <v>2181914006</v>
          </cell>
          <cell r="C7" t="str">
            <v xml:space="preserve">HAYI SOFANDI </v>
          </cell>
          <cell r="E7" t="str">
            <v>L</v>
          </cell>
          <cell r="F7" t="str">
            <v>Aktif</v>
          </cell>
          <cell r="G7" t="str">
            <v>Aktif</v>
          </cell>
          <cell r="H7" t="str">
            <v>Aktif</v>
          </cell>
          <cell r="I7" t="str">
            <v>Aktif</v>
          </cell>
          <cell r="J7" t="str">
            <v>Aktif</v>
          </cell>
          <cell r="K7" t="str">
            <v>Aktif</v>
          </cell>
          <cell r="L7" t="str">
            <v>Aktif</v>
          </cell>
        </row>
        <row r="8">
          <cell r="B8" t="str">
            <v>2181914007</v>
          </cell>
          <cell r="C8" t="str">
            <v xml:space="preserve">HOLIS MUGNI </v>
          </cell>
          <cell r="E8" t="str">
            <v>L</v>
          </cell>
          <cell r="F8" t="str">
            <v>Aktif</v>
          </cell>
          <cell r="G8" t="str">
            <v>Aktif</v>
          </cell>
          <cell r="H8" t="str">
            <v>Aktif</v>
          </cell>
          <cell r="I8" t="str">
            <v>Aktif</v>
          </cell>
          <cell r="J8" t="str">
            <v>Aktif</v>
          </cell>
          <cell r="K8" t="str">
            <v>Aktif</v>
          </cell>
          <cell r="L8" t="str">
            <v>Aktif</v>
          </cell>
        </row>
        <row r="9">
          <cell r="B9" t="str">
            <v>2181914008</v>
          </cell>
          <cell r="C9" t="str">
            <v xml:space="preserve">ILWAN </v>
          </cell>
          <cell r="E9" t="str">
            <v>L</v>
          </cell>
          <cell r="F9" t="str">
            <v>Aktif</v>
          </cell>
          <cell r="G9" t="str">
            <v>Aktif</v>
          </cell>
          <cell r="H9" t="str">
            <v>Aktif</v>
          </cell>
          <cell r="I9" t="str">
            <v>Aktif</v>
          </cell>
          <cell r="J9" t="str">
            <v>Aktif</v>
          </cell>
          <cell r="K9" t="str">
            <v>Aktif</v>
          </cell>
          <cell r="L9" t="str">
            <v>Aktif</v>
          </cell>
        </row>
        <row r="10">
          <cell r="B10" t="str">
            <v>2181914009</v>
          </cell>
          <cell r="C10" t="str">
            <v xml:space="preserve">ISLAHUDDIN </v>
          </cell>
          <cell r="E10" t="str">
            <v>L</v>
          </cell>
          <cell r="F10" t="str">
            <v>Aktif</v>
          </cell>
          <cell r="G10" t="str">
            <v>Aktif</v>
          </cell>
          <cell r="H10" t="str">
            <v>Aktif</v>
          </cell>
          <cell r="I10" t="str">
            <v>Aktif</v>
          </cell>
          <cell r="J10" t="str">
            <v>Aktif</v>
          </cell>
          <cell r="K10" t="str">
            <v>Aktif</v>
          </cell>
          <cell r="L10" t="str">
            <v>Aktif</v>
          </cell>
        </row>
        <row r="11">
          <cell r="B11" t="str">
            <v>2181914010</v>
          </cell>
          <cell r="C11" t="str">
            <v xml:space="preserve">AHMAD JAELANI </v>
          </cell>
          <cell r="E11" t="str">
            <v>L</v>
          </cell>
          <cell r="F11" t="str">
            <v>Aktif</v>
          </cell>
          <cell r="G11" t="str">
            <v>Aktif</v>
          </cell>
          <cell r="H11" t="str">
            <v>Aktif</v>
          </cell>
          <cell r="I11" t="str">
            <v>Aktif</v>
          </cell>
          <cell r="J11" t="str">
            <v>DO</v>
          </cell>
          <cell r="K11" t="str">
            <v>DO</v>
          </cell>
          <cell r="L11" t="str">
            <v>DO</v>
          </cell>
          <cell r="M11" t="str">
            <v>DO</v>
          </cell>
        </row>
        <row r="12">
          <cell r="B12" t="str">
            <v>2181914011</v>
          </cell>
          <cell r="C12" t="str">
            <v xml:space="preserve">KHAERUL ANAM </v>
          </cell>
          <cell r="E12" t="str">
            <v>L</v>
          </cell>
          <cell r="F12" t="str">
            <v>Aktif</v>
          </cell>
          <cell r="G12" t="str">
            <v>Aktif</v>
          </cell>
          <cell r="H12" t="str">
            <v>Aktif</v>
          </cell>
          <cell r="I12" t="str">
            <v>Aktif</v>
          </cell>
          <cell r="J12" t="str">
            <v>Aktif</v>
          </cell>
          <cell r="K12" t="str">
            <v>Aktif</v>
          </cell>
          <cell r="L12" t="str">
            <v>Aktif</v>
          </cell>
        </row>
        <row r="13">
          <cell r="B13" t="str">
            <v>2181914012</v>
          </cell>
          <cell r="C13" t="str">
            <v xml:space="preserve">L. M. CIKAL GHAZALI </v>
          </cell>
          <cell r="E13" t="str">
            <v>L</v>
          </cell>
          <cell r="F13" t="str">
            <v>Aktif</v>
          </cell>
          <cell r="G13" t="str">
            <v>Aktif</v>
          </cell>
          <cell r="H13" t="str">
            <v>Aktif</v>
          </cell>
          <cell r="I13" t="str">
            <v>Aktif</v>
          </cell>
          <cell r="J13" t="str">
            <v>Aktif</v>
          </cell>
          <cell r="K13" t="str">
            <v>Aktif</v>
          </cell>
          <cell r="L13" t="str">
            <v>Aktif</v>
          </cell>
        </row>
        <row r="14">
          <cell r="B14" t="str">
            <v>2181914015</v>
          </cell>
          <cell r="C14" t="str">
            <v xml:space="preserve">L. RAHUL APRILIAWAN </v>
          </cell>
          <cell r="E14" t="str">
            <v>L</v>
          </cell>
          <cell r="F14" t="str">
            <v>Aktif</v>
          </cell>
          <cell r="G14" t="str">
            <v>Aktif</v>
          </cell>
          <cell r="H14" t="str">
            <v>Aktif</v>
          </cell>
          <cell r="I14" t="str">
            <v>Aktif</v>
          </cell>
          <cell r="J14" t="str">
            <v>Aktif</v>
          </cell>
          <cell r="K14" t="str">
            <v>Aktif</v>
          </cell>
          <cell r="L14" t="str">
            <v>Aktif</v>
          </cell>
        </row>
        <row r="15">
          <cell r="B15" t="str">
            <v>2181914016</v>
          </cell>
          <cell r="C15" t="str">
            <v xml:space="preserve">LALU MUHAMMAD SOLIHIN </v>
          </cell>
          <cell r="E15" t="str">
            <v>L</v>
          </cell>
          <cell r="F15" t="str">
            <v>Aktif</v>
          </cell>
          <cell r="G15" t="str">
            <v>Aktif</v>
          </cell>
          <cell r="H15" t="str">
            <v>Aktif</v>
          </cell>
          <cell r="I15" t="str">
            <v>Aktif</v>
          </cell>
          <cell r="J15" t="str">
            <v>Aktif</v>
          </cell>
          <cell r="K15" t="str">
            <v>Aktif</v>
          </cell>
          <cell r="L15" t="str">
            <v>Aktif</v>
          </cell>
        </row>
        <row r="16">
          <cell r="B16" t="str">
            <v>2181914017</v>
          </cell>
          <cell r="C16" t="str">
            <v xml:space="preserve">M. HULAEMI </v>
          </cell>
          <cell r="E16" t="str">
            <v>L</v>
          </cell>
          <cell r="F16" t="str">
            <v>Aktif</v>
          </cell>
          <cell r="G16" t="str">
            <v>Aktif</v>
          </cell>
          <cell r="H16" t="str">
            <v>Aktif</v>
          </cell>
          <cell r="I16" t="str">
            <v>Aktif</v>
          </cell>
          <cell r="J16" t="str">
            <v>Cuti</v>
          </cell>
          <cell r="K16" t="str">
            <v>Cuti</v>
          </cell>
          <cell r="L16" t="str">
            <v>Aktif</v>
          </cell>
        </row>
        <row r="17">
          <cell r="B17" t="str">
            <v>2181914018</v>
          </cell>
          <cell r="C17" t="str">
            <v xml:space="preserve">M. IRFAN SYARIF </v>
          </cell>
          <cell r="E17" t="str">
            <v>L</v>
          </cell>
          <cell r="F17" t="str">
            <v>Aktif</v>
          </cell>
          <cell r="G17" t="str">
            <v>Aktif</v>
          </cell>
          <cell r="H17" t="str">
            <v>Aktif</v>
          </cell>
          <cell r="I17" t="str">
            <v>Aktif</v>
          </cell>
          <cell r="J17" t="str">
            <v>Cuti</v>
          </cell>
          <cell r="K17" t="str">
            <v>Cuti</v>
          </cell>
          <cell r="L17" t="str">
            <v>Aktif</v>
          </cell>
        </row>
        <row r="18">
          <cell r="B18" t="str">
            <v>2181914019</v>
          </cell>
          <cell r="C18" t="str">
            <v xml:space="preserve">M. RIZAL </v>
          </cell>
          <cell r="E18" t="str">
            <v>L</v>
          </cell>
          <cell r="F18" t="str">
            <v>Aktif</v>
          </cell>
          <cell r="G18" t="str">
            <v>Aktif</v>
          </cell>
          <cell r="H18" t="str">
            <v>Aktif</v>
          </cell>
          <cell r="I18" t="str">
            <v>Aktif</v>
          </cell>
          <cell r="J18" t="str">
            <v>Aktif</v>
          </cell>
          <cell r="K18" t="str">
            <v>Aktif</v>
          </cell>
          <cell r="L18" t="str">
            <v>Aktif</v>
          </cell>
        </row>
        <row r="19">
          <cell r="B19" t="str">
            <v>2181914020</v>
          </cell>
          <cell r="C19" t="str">
            <v xml:space="preserve">M. ROFARID SALABURO </v>
          </cell>
          <cell r="E19" t="str">
            <v>L</v>
          </cell>
          <cell r="F19" t="str">
            <v>Aktif</v>
          </cell>
          <cell r="G19" t="str">
            <v>Aktif</v>
          </cell>
          <cell r="H19" t="str">
            <v>Aktif</v>
          </cell>
          <cell r="I19" t="str">
            <v>Aktif</v>
          </cell>
          <cell r="J19" t="str">
            <v>Aktif</v>
          </cell>
          <cell r="K19" t="str">
            <v>Aktif</v>
          </cell>
          <cell r="L19" t="str">
            <v>Aktif</v>
          </cell>
        </row>
        <row r="20">
          <cell r="B20" t="str">
            <v>2181914021</v>
          </cell>
          <cell r="C20" t="str">
            <v xml:space="preserve">M. THOHIR </v>
          </cell>
          <cell r="E20" t="str">
            <v>L</v>
          </cell>
          <cell r="F20" t="str">
            <v>Aktif</v>
          </cell>
          <cell r="G20" t="str">
            <v>Aktif</v>
          </cell>
          <cell r="H20" t="str">
            <v>Aktif</v>
          </cell>
          <cell r="I20" t="str">
            <v>Aktif</v>
          </cell>
          <cell r="J20" t="str">
            <v>Aktif</v>
          </cell>
          <cell r="K20" t="str">
            <v>Aktif</v>
          </cell>
          <cell r="L20" t="str">
            <v>Aktif</v>
          </cell>
        </row>
        <row r="21">
          <cell r="B21" t="str">
            <v>2181914022</v>
          </cell>
          <cell r="C21" t="str">
            <v xml:space="preserve">M. TOHRI </v>
          </cell>
          <cell r="E21" t="str">
            <v>L</v>
          </cell>
          <cell r="F21" t="str">
            <v>Aktif</v>
          </cell>
          <cell r="G21" t="str">
            <v>Aktif</v>
          </cell>
          <cell r="H21" t="str">
            <v>Aktif</v>
          </cell>
          <cell r="I21" t="str">
            <v>Aktif</v>
          </cell>
          <cell r="J21" t="str">
            <v>Aktif</v>
          </cell>
          <cell r="K21" t="str">
            <v>Aktif</v>
          </cell>
          <cell r="L21" t="str">
            <v>Aktif</v>
          </cell>
        </row>
        <row r="22">
          <cell r="B22" t="str">
            <v>2181914023</v>
          </cell>
          <cell r="C22" t="str">
            <v xml:space="preserve">MARTA IBROHIM </v>
          </cell>
          <cell r="E22" t="str">
            <v>L</v>
          </cell>
          <cell r="F22" t="str">
            <v>Aktif</v>
          </cell>
          <cell r="G22" t="str">
            <v>Aktif</v>
          </cell>
          <cell r="H22" t="str">
            <v>Aktif</v>
          </cell>
          <cell r="I22" t="str">
            <v>Aktif</v>
          </cell>
          <cell r="J22" t="str">
            <v>Aktif</v>
          </cell>
          <cell r="K22" t="str">
            <v>Aktif</v>
          </cell>
          <cell r="L22" t="str">
            <v>Aktif</v>
          </cell>
        </row>
        <row r="23">
          <cell r="B23" t="str">
            <v>2181914024</v>
          </cell>
          <cell r="C23" t="str">
            <v xml:space="preserve">MAULID HIDAYAT </v>
          </cell>
          <cell r="E23" t="str">
            <v>L</v>
          </cell>
          <cell r="F23" t="str">
            <v>Aktif</v>
          </cell>
          <cell r="G23" t="str">
            <v>Aktif</v>
          </cell>
          <cell r="H23" t="str">
            <v>Aktif</v>
          </cell>
          <cell r="I23" t="str">
            <v>Aktif</v>
          </cell>
          <cell r="J23" t="str">
            <v>Aktif</v>
          </cell>
          <cell r="K23" t="str">
            <v>Aktif</v>
          </cell>
          <cell r="L23" t="str">
            <v>Aktif</v>
          </cell>
        </row>
        <row r="24">
          <cell r="B24" t="str">
            <v>2181914025</v>
          </cell>
          <cell r="C24" t="str">
            <v xml:space="preserve">MULIADI </v>
          </cell>
          <cell r="E24" t="str">
            <v>L</v>
          </cell>
          <cell r="F24" t="str">
            <v>Aktif</v>
          </cell>
          <cell r="G24" t="str">
            <v>Aktif</v>
          </cell>
          <cell r="H24" t="str">
            <v>Aktif</v>
          </cell>
          <cell r="I24" t="str">
            <v>Aktif</v>
          </cell>
          <cell r="J24" t="str">
            <v>Aktif</v>
          </cell>
          <cell r="K24" t="str">
            <v>Aktif</v>
          </cell>
          <cell r="L24" t="str">
            <v>Aktif</v>
          </cell>
        </row>
        <row r="25">
          <cell r="B25" t="str">
            <v>2181914028</v>
          </cell>
          <cell r="C25" t="str">
            <v>POM BASTAN</v>
          </cell>
          <cell r="E25" t="str">
            <v>L</v>
          </cell>
          <cell r="F25" t="str">
            <v>Aktif</v>
          </cell>
          <cell r="G25" t="str">
            <v>Aktif</v>
          </cell>
          <cell r="H25" t="str">
            <v>Aktif</v>
          </cell>
          <cell r="I25" t="str">
            <v>Aktif</v>
          </cell>
          <cell r="J25" t="str">
            <v>Aktif</v>
          </cell>
          <cell r="K25" t="str">
            <v>Aktif</v>
          </cell>
          <cell r="L25" t="str">
            <v>Aktif</v>
          </cell>
        </row>
        <row r="26">
          <cell r="B26" t="str">
            <v>2181914030</v>
          </cell>
          <cell r="C26" t="str">
            <v xml:space="preserve">SAHNUL </v>
          </cell>
          <cell r="E26" t="str">
            <v>L</v>
          </cell>
          <cell r="F26" t="str">
            <v>Aktif</v>
          </cell>
          <cell r="G26" t="str">
            <v>Aktif</v>
          </cell>
          <cell r="H26" t="str">
            <v>Aktif</v>
          </cell>
          <cell r="I26" t="str">
            <v>Aktif</v>
          </cell>
          <cell r="J26" t="str">
            <v>Aktif</v>
          </cell>
          <cell r="K26" t="str">
            <v>Aktif</v>
          </cell>
          <cell r="L26" t="str">
            <v>Aktif</v>
          </cell>
        </row>
        <row r="27">
          <cell r="B27" t="str">
            <v>2181914031</v>
          </cell>
          <cell r="C27" t="str">
            <v xml:space="preserve">SANDIE SAPUTRA </v>
          </cell>
          <cell r="E27" t="str">
            <v>L</v>
          </cell>
          <cell r="F27" t="str">
            <v>Aktif</v>
          </cell>
          <cell r="G27" t="str">
            <v>Aktif</v>
          </cell>
          <cell r="H27" t="str">
            <v>Aktif</v>
          </cell>
          <cell r="I27" t="str">
            <v>Aktif</v>
          </cell>
          <cell r="J27" t="str">
            <v>Aktif</v>
          </cell>
          <cell r="K27" t="str">
            <v>Aktif</v>
          </cell>
          <cell r="L27" t="str">
            <v>Aktif</v>
          </cell>
        </row>
        <row r="28">
          <cell r="B28" t="str">
            <v>2181914032</v>
          </cell>
          <cell r="C28" t="str">
            <v xml:space="preserve">SYAEROZI </v>
          </cell>
          <cell r="E28" t="str">
            <v>L</v>
          </cell>
          <cell r="F28" t="str">
            <v>Aktif</v>
          </cell>
          <cell r="G28" t="str">
            <v>Aktif</v>
          </cell>
          <cell r="H28" t="str">
            <v>Cuti</v>
          </cell>
          <cell r="I28" t="str">
            <v>Cuti</v>
          </cell>
          <cell r="J28" t="str">
            <v>Cuti</v>
          </cell>
          <cell r="K28" t="str">
            <v>Cuti</v>
          </cell>
          <cell r="L28" t="str">
            <v>Aktif</v>
          </cell>
        </row>
        <row r="29">
          <cell r="B29" t="str">
            <v>2181914033</v>
          </cell>
          <cell r="C29" t="str">
            <v xml:space="preserve">SYAHRIL ANAM </v>
          </cell>
          <cell r="E29" t="str">
            <v>L</v>
          </cell>
          <cell r="F29" t="str">
            <v>Aktif</v>
          </cell>
          <cell r="G29" t="str">
            <v>Aktif</v>
          </cell>
          <cell r="H29" t="str">
            <v>Aktif</v>
          </cell>
          <cell r="I29" t="str">
            <v>DO</v>
          </cell>
          <cell r="J29" t="str">
            <v>DO</v>
          </cell>
          <cell r="K29" t="str">
            <v>DO</v>
          </cell>
          <cell r="L29" t="str">
            <v>DO</v>
          </cell>
          <cell r="M29" t="str">
            <v>DO</v>
          </cell>
        </row>
        <row r="30">
          <cell r="B30" t="str">
            <v>2181914034</v>
          </cell>
          <cell r="C30" t="str">
            <v xml:space="preserve">SYAHRULLAH </v>
          </cell>
          <cell r="E30" t="str">
            <v>L</v>
          </cell>
          <cell r="F30" t="str">
            <v>Aktif</v>
          </cell>
          <cell r="G30" t="str">
            <v>Aktif</v>
          </cell>
          <cell r="H30" t="str">
            <v>Aktif</v>
          </cell>
          <cell r="I30" t="str">
            <v>Aktif</v>
          </cell>
          <cell r="J30" t="str">
            <v>Aktif</v>
          </cell>
          <cell r="K30" t="str">
            <v>Aktif</v>
          </cell>
          <cell r="L30" t="str">
            <v>Aktif</v>
          </cell>
        </row>
        <row r="31">
          <cell r="B31" t="str">
            <v>2181914035</v>
          </cell>
          <cell r="C31" t="str">
            <v xml:space="preserve">ZUL FIKRI  </v>
          </cell>
          <cell r="E31" t="str">
            <v>L</v>
          </cell>
          <cell r="F31" t="str">
            <v>Aktif</v>
          </cell>
          <cell r="G31" t="str">
            <v>Aktif</v>
          </cell>
          <cell r="H31" t="str">
            <v>Aktif</v>
          </cell>
          <cell r="I31" t="str">
            <v>DO</v>
          </cell>
          <cell r="J31" t="str">
            <v>DO</v>
          </cell>
          <cell r="K31" t="str">
            <v>DO</v>
          </cell>
          <cell r="L31" t="str">
            <v>DO</v>
          </cell>
          <cell r="M31" t="str">
            <v>DO</v>
          </cell>
        </row>
        <row r="32">
          <cell r="B32" t="str">
            <v>2181914036</v>
          </cell>
          <cell r="C32" t="str">
            <v>LALU MUH. RIZQI RAMDHANI</v>
          </cell>
          <cell r="E32" t="str">
            <v>L</v>
          </cell>
          <cell r="F32" t="str">
            <v>Aktif</v>
          </cell>
          <cell r="G32" t="str">
            <v>Aktif</v>
          </cell>
          <cell r="H32" t="str">
            <v>Aktif</v>
          </cell>
          <cell r="I32" t="str">
            <v>Aktif</v>
          </cell>
          <cell r="J32" t="str">
            <v>Aktif</v>
          </cell>
          <cell r="K32" t="str">
            <v>Aktif</v>
          </cell>
          <cell r="L32" t="str">
            <v>Aktif</v>
          </cell>
        </row>
        <row r="33">
          <cell r="B33" t="str">
            <v>2181914037</v>
          </cell>
          <cell r="C33" t="str">
            <v>IZAD ROFIKI</v>
          </cell>
          <cell r="E33" t="str">
            <v>L</v>
          </cell>
          <cell r="F33" t="str">
            <v>Aktif</v>
          </cell>
          <cell r="G33" t="str">
            <v>Aktif</v>
          </cell>
          <cell r="H33" t="str">
            <v>Aktif</v>
          </cell>
          <cell r="I33" t="str">
            <v>Aktif</v>
          </cell>
          <cell r="J33" t="str">
            <v>Aktif</v>
          </cell>
          <cell r="K33" t="str">
            <v>Aktif</v>
          </cell>
          <cell r="L33" t="str">
            <v>Aktif</v>
          </cell>
        </row>
        <row r="34">
          <cell r="B34" t="str">
            <v>2181914038</v>
          </cell>
          <cell r="C34" t="str">
            <v>H. SUHAEMI</v>
          </cell>
          <cell r="E34" t="str">
            <v>L</v>
          </cell>
          <cell r="F34" t="str">
            <v>Aktif</v>
          </cell>
          <cell r="G34" t="str">
            <v>Aktif</v>
          </cell>
          <cell r="H34" t="str">
            <v>Aktif</v>
          </cell>
          <cell r="I34" t="str">
            <v>Aktif</v>
          </cell>
          <cell r="J34" t="str">
            <v>Aktif</v>
          </cell>
          <cell r="K34" t="str">
            <v>Aktif</v>
          </cell>
          <cell r="L34" t="str">
            <v>Aktif</v>
          </cell>
        </row>
        <row r="35">
          <cell r="B35" t="str">
            <v>2181914039</v>
          </cell>
          <cell r="C35" t="str">
            <v>MARJUN</v>
          </cell>
          <cell r="E35" t="str">
            <v>L</v>
          </cell>
          <cell r="F35" t="str">
            <v>Aktif</v>
          </cell>
          <cell r="G35" t="str">
            <v>Aktif</v>
          </cell>
          <cell r="H35" t="str">
            <v>Aktif</v>
          </cell>
          <cell r="I35" t="str">
            <v>Aktif</v>
          </cell>
          <cell r="J35" t="str">
            <v>Aktif</v>
          </cell>
          <cell r="K35" t="str">
            <v>Aktif</v>
          </cell>
          <cell r="L35" t="str">
            <v>Aktif</v>
          </cell>
        </row>
        <row r="36">
          <cell r="B36" t="str">
            <v>2181914061</v>
          </cell>
          <cell r="C36" t="str">
            <v>H. JUNAIDI SAID</v>
          </cell>
          <cell r="E36" t="str">
            <v>L</v>
          </cell>
          <cell r="F36" t="str">
            <v>Aktif</v>
          </cell>
          <cell r="G36" t="str">
            <v>Aktif</v>
          </cell>
          <cell r="H36" t="str">
            <v>Aktif</v>
          </cell>
          <cell r="I36" t="str">
            <v>Aktif</v>
          </cell>
          <cell r="J36" t="str">
            <v>Aktif</v>
          </cell>
          <cell r="K36" t="str">
            <v>Aktif</v>
          </cell>
          <cell r="L36" t="str">
            <v>Aktif</v>
          </cell>
        </row>
        <row r="37">
          <cell r="B37" t="str">
            <v>2181914069</v>
          </cell>
          <cell r="C37" t="str">
            <v>RIFA`I THOHIR</v>
          </cell>
          <cell r="E37" t="str">
            <v>L</v>
          </cell>
          <cell r="F37" t="str">
            <v>Aktif</v>
          </cell>
          <cell r="G37" t="str">
            <v>Aktif</v>
          </cell>
          <cell r="H37" t="str">
            <v>Aktif</v>
          </cell>
          <cell r="I37" t="str">
            <v>Aktif</v>
          </cell>
          <cell r="J37" t="str">
            <v>Aktif</v>
          </cell>
          <cell r="K37" t="str">
            <v>Aktif</v>
          </cell>
          <cell r="L37" t="str">
            <v>Aktif</v>
          </cell>
        </row>
        <row r="38">
          <cell r="B38" t="str">
            <v>2181914070</v>
          </cell>
          <cell r="C38" t="str">
            <v>SAMUDIN</v>
          </cell>
          <cell r="E38" t="str">
            <v>L</v>
          </cell>
          <cell r="F38" t="str">
            <v>Aktif</v>
          </cell>
          <cell r="G38" t="str">
            <v>Aktif</v>
          </cell>
          <cell r="H38" t="str">
            <v>Aktif</v>
          </cell>
          <cell r="I38" t="str">
            <v>Aktif</v>
          </cell>
          <cell r="J38" t="str">
            <v>Aktif</v>
          </cell>
          <cell r="K38" t="str">
            <v>Aktif</v>
          </cell>
          <cell r="L38" t="str">
            <v>Aktif</v>
          </cell>
        </row>
        <row r="39">
          <cell r="B39" t="str">
            <v>2181914076</v>
          </cell>
          <cell r="C39" t="str">
            <v>ZAINUDIN</v>
          </cell>
          <cell r="E39" t="str">
            <v>L</v>
          </cell>
          <cell r="F39" t="str">
            <v>Aktif</v>
          </cell>
          <cell r="G39" t="str">
            <v>Aktif</v>
          </cell>
          <cell r="H39" t="str">
            <v>Aktif</v>
          </cell>
          <cell r="I39" t="str">
            <v>Aktif</v>
          </cell>
          <cell r="J39" t="str">
            <v>Aktif</v>
          </cell>
          <cell r="K39" t="str">
            <v>Aktif</v>
          </cell>
          <cell r="L39" t="str">
            <v>Aktif</v>
          </cell>
        </row>
        <row r="40">
          <cell r="B40" t="str">
            <v>2181914095</v>
          </cell>
          <cell r="C40" t="str">
            <v>MUHASIM</v>
          </cell>
          <cell r="E40" t="str">
            <v>L</v>
          </cell>
          <cell r="F40" t="str">
            <v>Aktif</v>
          </cell>
          <cell r="G40" t="str">
            <v>Aktif</v>
          </cell>
          <cell r="H40" t="str">
            <v>Aktif</v>
          </cell>
          <cell r="I40" t="str">
            <v>Aktif</v>
          </cell>
          <cell r="J40" t="str">
            <v>Aktif</v>
          </cell>
          <cell r="K40" t="str">
            <v>Aktif</v>
          </cell>
          <cell r="L40" t="str">
            <v>Aktif</v>
          </cell>
        </row>
        <row r="41">
          <cell r="B41" t="str">
            <v>2181914041</v>
          </cell>
          <cell r="C41" t="str">
            <v>ANA MARIANA</v>
          </cell>
          <cell r="E41" t="str">
            <v>P</v>
          </cell>
          <cell r="F41" t="str">
            <v>Aktif</v>
          </cell>
          <cell r="G41" t="str">
            <v>Aktif</v>
          </cell>
          <cell r="H41" t="str">
            <v>Aktif</v>
          </cell>
          <cell r="I41" t="str">
            <v>Aktif</v>
          </cell>
          <cell r="J41" t="str">
            <v>Aktif</v>
          </cell>
          <cell r="K41" t="str">
            <v>Aktif</v>
          </cell>
          <cell r="L41" t="str">
            <v>Aktif</v>
          </cell>
        </row>
        <row r="42">
          <cell r="B42" t="str">
            <v>2181914042</v>
          </cell>
          <cell r="C42" t="str">
            <v xml:space="preserve">AZLINDA </v>
          </cell>
          <cell r="E42" t="str">
            <v>P</v>
          </cell>
          <cell r="F42" t="str">
            <v>Aktif</v>
          </cell>
          <cell r="G42" t="str">
            <v>Aktif</v>
          </cell>
          <cell r="H42" t="str">
            <v>Aktif</v>
          </cell>
          <cell r="I42" t="str">
            <v>Aktif</v>
          </cell>
          <cell r="J42" t="str">
            <v>Aktif</v>
          </cell>
          <cell r="K42" t="str">
            <v>Aktif</v>
          </cell>
          <cell r="L42" t="str">
            <v>Aktif</v>
          </cell>
        </row>
        <row r="43">
          <cell r="B43" t="str">
            <v>2181914043</v>
          </cell>
          <cell r="C43" t="str">
            <v xml:space="preserve">BAIQ KARTIKA SARI </v>
          </cell>
          <cell r="E43" t="str">
            <v>P</v>
          </cell>
          <cell r="F43" t="str">
            <v>Aktif</v>
          </cell>
          <cell r="G43" t="str">
            <v>Aktif</v>
          </cell>
          <cell r="H43" t="str">
            <v>Aktif</v>
          </cell>
          <cell r="I43" t="str">
            <v>Aktif</v>
          </cell>
          <cell r="J43" t="str">
            <v>Aktif</v>
          </cell>
          <cell r="K43" t="str">
            <v>Aktif</v>
          </cell>
          <cell r="L43" t="str">
            <v>Aktif</v>
          </cell>
        </row>
        <row r="44">
          <cell r="B44" t="str">
            <v>2181914044</v>
          </cell>
          <cell r="C44" t="str">
            <v xml:space="preserve">BAIQ SITI FATIMAH </v>
          </cell>
          <cell r="E44" t="str">
            <v>P</v>
          </cell>
          <cell r="F44" t="str">
            <v>Aktif</v>
          </cell>
          <cell r="G44" t="str">
            <v>Aktif</v>
          </cell>
          <cell r="H44" t="str">
            <v>Aktif</v>
          </cell>
          <cell r="I44" t="str">
            <v>Aktif</v>
          </cell>
          <cell r="J44" t="str">
            <v>Aktif</v>
          </cell>
          <cell r="K44" t="str">
            <v>Aktif</v>
          </cell>
          <cell r="L44" t="str">
            <v>Aktif</v>
          </cell>
        </row>
        <row r="45">
          <cell r="B45" t="str">
            <v>2181914046</v>
          </cell>
          <cell r="C45" t="str">
            <v xml:space="preserve">EMA WIDIA </v>
          </cell>
          <cell r="E45" t="str">
            <v>P</v>
          </cell>
          <cell r="F45" t="str">
            <v>Aktif</v>
          </cell>
          <cell r="G45" t="str">
            <v>Aktif</v>
          </cell>
          <cell r="H45" t="str">
            <v>Aktif</v>
          </cell>
          <cell r="I45" t="str">
            <v>Aktif</v>
          </cell>
          <cell r="J45" t="str">
            <v>Cuti</v>
          </cell>
          <cell r="K45" t="str">
            <v>Cuti</v>
          </cell>
          <cell r="L45" t="str">
            <v>Aktif</v>
          </cell>
        </row>
        <row r="46">
          <cell r="B46" t="str">
            <v>2181914047</v>
          </cell>
          <cell r="C46" t="str">
            <v>ENDANG WIDURI PERMATA SARI</v>
          </cell>
          <cell r="E46" t="str">
            <v>P</v>
          </cell>
          <cell r="F46" t="str">
            <v>Aktif</v>
          </cell>
          <cell r="G46" t="str">
            <v>Aktif</v>
          </cell>
          <cell r="H46" t="str">
            <v>Aktif</v>
          </cell>
          <cell r="I46" t="str">
            <v>Aktif</v>
          </cell>
          <cell r="J46" t="str">
            <v>Aktif</v>
          </cell>
          <cell r="K46" t="str">
            <v>Aktif</v>
          </cell>
          <cell r="L46" t="str">
            <v>Aktif</v>
          </cell>
        </row>
        <row r="47">
          <cell r="B47" t="str">
            <v>2181914048</v>
          </cell>
          <cell r="C47" t="str">
            <v xml:space="preserve">ERA ASMIANI </v>
          </cell>
          <cell r="E47" t="str">
            <v>P</v>
          </cell>
          <cell r="F47" t="str">
            <v>Aktif</v>
          </cell>
          <cell r="G47" t="str">
            <v>Aktif</v>
          </cell>
          <cell r="H47" t="str">
            <v>Aktif</v>
          </cell>
          <cell r="I47" t="str">
            <v>Aktif</v>
          </cell>
          <cell r="J47" t="str">
            <v>Aktif</v>
          </cell>
          <cell r="K47" t="str">
            <v>Aktif</v>
          </cell>
          <cell r="L47" t="str">
            <v>Aktif</v>
          </cell>
        </row>
        <row r="48">
          <cell r="B48" t="str">
            <v>2181914049</v>
          </cell>
          <cell r="C48" t="str">
            <v>ETI UYUNNAJATI</v>
          </cell>
          <cell r="E48" t="str">
            <v>P</v>
          </cell>
          <cell r="F48" t="str">
            <v>Aktif</v>
          </cell>
          <cell r="G48" t="str">
            <v>Aktif</v>
          </cell>
          <cell r="H48" t="str">
            <v>Aktif</v>
          </cell>
          <cell r="I48" t="str">
            <v>Aktif</v>
          </cell>
          <cell r="J48" t="str">
            <v>Aktif</v>
          </cell>
          <cell r="K48" t="str">
            <v>Aktif</v>
          </cell>
          <cell r="L48" t="str">
            <v>Aktif</v>
          </cell>
        </row>
        <row r="49">
          <cell r="B49" t="str">
            <v>2181914050</v>
          </cell>
          <cell r="C49" t="str">
            <v xml:space="preserve">GINA DWI YANTI </v>
          </cell>
          <cell r="E49" t="str">
            <v>P</v>
          </cell>
          <cell r="F49" t="str">
            <v>Aktif</v>
          </cell>
          <cell r="G49" t="str">
            <v>Aktif</v>
          </cell>
          <cell r="H49" t="str">
            <v>Aktif</v>
          </cell>
          <cell r="I49" t="str">
            <v>Aktif</v>
          </cell>
          <cell r="J49" t="str">
            <v>Aktif</v>
          </cell>
          <cell r="K49" t="str">
            <v>Aktif</v>
          </cell>
          <cell r="L49" t="str">
            <v>Aktif</v>
          </cell>
        </row>
        <row r="50">
          <cell r="B50" t="str">
            <v>2181914051</v>
          </cell>
          <cell r="C50" t="str">
            <v xml:space="preserve">GINA JULIA MIANTARI </v>
          </cell>
          <cell r="E50" t="str">
            <v>P</v>
          </cell>
          <cell r="F50" t="str">
            <v>Aktif</v>
          </cell>
          <cell r="G50" t="str">
            <v>Aktif</v>
          </cell>
          <cell r="H50" t="str">
            <v>Aktif</v>
          </cell>
          <cell r="I50" t="str">
            <v>Aktif</v>
          </cell>
          <cell r="J50" t="str">
            <v>Aktif</v>
          </cell>
          <cell r="K50" t="str">
            <v>Aktif</v>
          </cell>
          <cell r="L50" t="str">
            <v>Aktif</v>
          </cell>
        </row>
        <row r="51">
          <cell r="B51" t="str">
            <v>2181914052</v>
          </cell>
          <cell r="C51" t="str">
            <v xml:space="preserve">HAMDIAH </v>
          </cell>
          <cell r="E51" t="str">
            <v>P</v>
          </cell>
          <cell r="F51" t="str">
            <v>Aktif</v>
          </cell>
          <cell r="G51" t="str">
            <v>Aktif</v>
          </cell>
          <cell r="H51" t="str">
            <v>Aktif</v>
          </cell>
          <cell r="I51" t="str">
            <v>Aktif</v>
          </cell>
          <cell r="J51" t="str">
            <v>Aktif</v>
          </cell>
          <cell r="K51" t="str">
            <v>Aktif</v>
          </cell>
          <cell r="L51" t="str">
            <v>Aktif</v>
          </cell>
        </row>
        <row r="52">
          <cell r="B52" t="str">
            <v>2181914053</v>
          </cell>
          <cell r="C52" t="str">
            <v xml:space="preserve">HAZURO RIANI </v>
          </cell>
          <cell r="E52" t="str">
            <v>P</v>
          </cell>
          <cell r="F52" t="str">
            <v>Aktif</v>
          </cell>
          <cell r="G52" t="str">
            <v>Aktif</v>
          </cell>
          <cell r="H52" t="str">
            <v>Aktif</v>
          </cell>
          <cell r="I52" t="str">
            <v>Aktif</v>
          </cell>
          <cell r="J52" t="str">
            <v>Aktif</v>
          </cell>
          <cell r="K52" t="str">
            <v>Aktif</v>
          </cell>
          <cell r="L52" t="str">
            <v>Aktif</v>
          </cell>
        </row>
        <row r="53">
          <cell r="B53" t="str">
            <v>2181914054</v>
          </cell>
          <cell r="C53" t="str">
            <v xml:space="preserve">HILYATI </v>
          </cell>
          <cell r="E53" t="str">
            <v>P</v>
          </cell>
          <cell r="F53" t="str">
            <v>Aktif</v>
          </cell>
          <cell r="G53" t="str">
            <v>Aktif</v>
          </cell>
          <cell r="H53" t="str">
            <v>Aktif</v>
          </cell>
          <cell r="I53" t="str">
            <v>Aktif</v>
          </cell>
          <cell r="J53" t="str">
            <v>Aktif</v>
          </cell>
          <cell r="K53" t="str">
            <v>Aktif</v>
          </cell>
          <cell r="L53" t="str">
            <v>Aktif</v>
          </cell>
        </row>
        <row r="54">
          <cell r="B54" t="str">
            <v>2181914055</v>
          </cell>
          <cell r="C54" t="str">
            <v>HULWATI</v>
          </cell>
          <cell r="E54" t="str">
            <v>P</v>
          </cell>
          <cell r="F54" t="str">
            <v>Aktif</v>
          </cell>
          <cell r="G54" t="str">
            <v>Aktif</v>
          </cell>
          <cell r="H54" t="str">
            <v>Aktif</v>
          </cell>
          <cell r="I54" t="str">
            <v>Aktif</v>
          </cell>
          <cell r="J54" t="str">
            <v>Aktif</v>
          </cell>
          <cell r="K54" t="str">
            <v>Aktif</v>
          </cell>
          <cell r="L54" t="str">
            <v>Aktif</v>
          </cell>
        </row>
        <row r="55">
          <cell r="B55" t="str">
            <v>2181914056</v>
          </cell>
          <cell r="C55" t="str">
            <v xml:space="preserve">IRMA FITRAHMATUL AINI </v>
          </cell>
          <cell r="E55" t="str">
            <v>P</v>
          </cell>
          <cell r="F55" t="str">
            <v>Aktif</v>
          </cell>
          <cell r="G55" t="str">
            <v>Aktif</v>
          </cell>
          <cell r="H55" t="str">
            <v>Aktif</v>
          </cell>
          <cell r="I55" t="str">
            <v>Aktif</v>
          </cell>
          <cell r="J55" t="str">
            <v>Aktif</v>
          </cell>
          <cell r="K55" t="str">
            <v>Aktif</v>
          </cell>
          <cell r="L55" t="str">
            <v>Aktif</v>
          </cell>
        </row>
        <row r="56">
          <cell r="B56" t="str">
            <v>2181914057</v>
          </cell>
          <cell r="C56" t="str">
            <v>ISNAINI WAHYUNI</v>
          </cell>
          <cell r="E56" t="str">
            <v>P</v>
          </cell>
          <cell r="F56" t="str">
            <v>Aktif</v>
          </cell>
          <cell r="G56" t="str">
            <v>Aktif</v>
          </cell>
          <cell r="H56" t="str">
            <v>Aktif</v>
          </cell>
          <cell r="I56" t="str">
            <v>Aktif</v>
          </cell>
          <cell r="J56" t="str">
            <v>Aktif</v>
          </cell>
          <cell r="K56" t="str">
            <v>Aktif</v>
          </cell>
          <cell r="L56" t="str">
            <v>Aktif</v>
          </cell>
        </row>
        <row r="57">
          <cell r="B57" t="str">
            <v>2181914058</v>
          </cell>
          <cell r="C57" t="str">
            <v xml:space="preserve">JUANTIKA </v>
          </cell>
          <cell r="E57" t="str">
            <v>P</v>
          </cell>
          <cell r="F57" t="str">
            <v>Aktif</v>
          </cell>
          <cell r="G57" t="str">
            <v>Aktif</v>
          </cell>
          <cell r="H57" t="str">
            <v>Aktif</v>
          </cell>
          <cell r="I57" t="str">
            <v>Aktif</v>
          </cell>
          <cell r="J57" t="str">
            <v>Aktif</v>
          </cell>
          <cell r="K57" t="str">
            <v>Aktif</v>
          </cell>
          <cell r="L57" t="str">
            <v>Aktif</v>
          </cell>
        </row>
        <row r="58">
          <cell r="B58" t="str">
            <v>2181914060</v>
          </cell>
          <cell r="C58" t="str">
            <v xml:space="preserve">MELIHATUN NISA </v>
          </cell>
          <cell r="E58" t="str">
            <v>P</v>
          </cell>
          <cell r="F58" t="str">
            <v>Aktif</v>
          </cell>
          <cell r="G58" t="str">
            <v>Aktif</v>
          </cell>
          <cell r="H58" t="str">
            <v>Aktif</v>
          </cell>
          <cell r="I58" t="str">
            <v>Aktif</v>
          </cell>
          <cell r="J58" t="str">
            <v>Aktif</v>
          </cell>
          <cell r="K58" t="str">
            <v>Aktif</v>
          </cell>
          <cell r="L58" t="str">
            <v>Aktif</v>
          </cell>
        </row>
        <row r="59">
          <cell r="B59" t="str">
            <v>2181914062</v>
          </cell>
          <cell r="C59" t="str">
            <v xml:space="preserve">MU’INAH </v>
          </cell>
          <cell r="E59" t="str">
            <v>P</v>
          </cell>
          <cell r="F59" t="str">
            <v>Aktif</v>
          </cell>
          <cell r="G59" t="str">
            <v>Aktif</v>
          </cell>
          <cell r="H59" t="str">
            <v>Aktif</v>
          </cell>
          <cell r="I59" t="str">
            <v>Aktif</v>
          </cell>
          <cell r="J59" t="str">
            <v>Aktif</v>
          </cell>
          <cell r="K59" t="str">
            <v>Aktif</v>
          </cell>
          <cell r="L59" t="str">
            <v>Aktif</v>
          </cell>
        </row>
        <row r="60">
          <cell r="B60" t="str">
            <v>2181914063</v>
          </cell>
          <cell r="C60" t="str">
            <v xml:space="preserve">NURY HAERANI </v>
          </cell>
          <cell r="E60" t="str">
            <v>P</v>
          </cell>
          <cell r="F60" t="str">
            <v>Aktif</v>
          </cell>
          <cell r="G60" t="str">
            <v>Aktif</v>
          </cell>
          <cell r="H60" t="str">
            <v>Aktif</v>
          </cell>
          <cell r="I60" t="str">
            <v>Aktif</v>
          </cell>
          <cell r="J60" t="str">
            <v>Aktif</v>
          </cell>
          <cell r="K60" t="str">
            <v>Aktif</v>
          </cell>
          <cell r="L60" t="str">
            <v>Aktif</v>
          </cell>
        </row>
        <row r="61">
          <cell r="B61" t="str">
            <v>2181914064</v>
          </cell>
          <cell r="C61" t="str">
            <v xml:space="preserve">NURITA SARI </v>
          </cell>
          <cell r="E61" t="str">
            <v>P</v>
          </cell>
          <cell r="F61" t="str">
            <v>Aktif</v>
          </cell>
          <cell r="G61" t="str">
            <v>Aktif</v>
          </cell>
          <cell r="H61" t="str">
            <v>Aktif</v>
          </cell>
          <cell r="I61" t="str">
            <v>Aktif</v>
          </cell>
          <cell r="J61" t="str">
            <v>Aktif</v>
          </cell>
          <cell r="K61" t="str">
            <v>Aktif</v>
          </cell>
          <cell r="L61" t="str">
            <v>Aktif</v>
          </cell>
        </row>
        <row r="62">
          <cell r="B62" t="str">
            <v>2181914065</v>
          </cell>
          <cell r="C62" t="str">
            <v xml:space="preserve">ORIZA OPIANTI </v>
          </cell>
          <cell r="E62" t="str">
            <v>P</v>
          </cell>
          <cell r="F62" t="str">
            <v>Aktif</v>
          </cell>
          <cell r="G62" t="str">
            <v>Aktif</v>
          </cell>
          <cell r="H62" t="str">
            <v>Aktif</v>
          </cell>
          <cell r="I62" t="str">
            <v>Aktif</v>
          </cell>
          <cell r="J62" t="str">
            <v>Aktif</v>
          </cell>
          <cell r="K62" t="str">
            <v>Aktif</v>
          </cell>
          <cell r="L62" t="str">
            <v>Aktif</v>
          </cell>
        </row>
        <row r="63">
          <cell r="B63" t="str">
            <v>2181914066</v>
          </cell>
          <cell r="C63" t="str">
            <v xml:space="preserve">PEGI PARMA SUCINTA </v>
          </cell>
          <cell r="E63" t="str">
            <v>P</v>
          </cell>
          <cell r="F63" t="str">
            <v>Aktif</v>
          </cell>
          <cell r="G63" t="str">
            <v>Aktif</v>
          </cell>
          <cell r="H63" t="str">
            <v>Aktif</v>
          </cell>
          <cell r="I63" t="str">
            <v>Aktif</v>
          </cell>
          <cell r="J63" t="str">
            <v>Aktif</v>
          </cell>
          <cell r="K63" t="str">
            <v>Aktif</v>
          </cell>
          <cell r="L63" t="str">
            <v>Aktif</v>
          </cell>
        </row>
        <row r="64">
          <cell r="B64" t="str">
            <v>2181914067</v>
          </cell>
          <cell r="C64" t="str">
            <v>RABIATUN</v>
          </cell>
          <cell r="E64" t="str">
            <v>P</v>
          </cell>
          <cell r="F64" t="str">
            <v>Aktif</v>
          </cell>
          <cell r="G64" t="str">
            <v>Aktif</v>
          </cell>
          <cell r="H64" t="str">
            <v>Aktif</v>
          </cell>
          <cell r="I64" t="str">
            <v>Aktif</v>
          </cell>
          <cell r="J64" t="str">
            <v>Aktif</v>
          </cell>
          <cell r="K64" t="str">
            <v>Aktif</v>
          </cell>
          <cell r="L64" t="str">
            <v>Aktif</v>
          </cell>
        </row>
        <row r="65">
          <cell r="B65" t="str">
            <v>2181914068</v>
          </cell>
          <cell r="C65" t="str">
            <v>RIA HAYATUN NUFUS</v>
          </cell>
          <cell r="E65" t="str">
            <v>P</v>
          </cell>
          <cell r="F65" t="str">
            <v>Aktif</v>
          </cell>
          <cell r="G65" t="str">
            <v>Aktif</v>
          </cell>
          <cell r="H65" t="str">
            <v>Aktif</v>
          </cell>
          <cell r="I65" t="str">
            <v>Aktif</v>
          </cell>
          <cell r="J65" t="str">
            <v>Aktif</v>
          </cell>
          <cell r="K65" t="str">
            <v>Aktif</v>
          </cell>
          <cell r="L65" t="str">
            <v>Aktif</v>
          </cell>
        </row>
        <row r="66">
          <cell r="B66" t="str">
            <v>2181914071</v>
          </cell>
          <cell r="C66" t="str">
            <v xml:space="preserve">RINIWATI </v>
          </cell>
          <cell r="E66" t="str">
            <v>P</v>
          </cell>
          <cell r="F66" t="str">
            <v>Aktif</v>
          </cell>
          <cell r="G66" t="str">
            <v>Aktif</v>
          </cell>
          <cell r="H66" t="str">
            <v>Aktif</v>
          </cell>
          <cell r="I66" t="str">
            <v>Aktif</v>
          </cell>
          <cell r="J66" t="str">
            <v>Cuti</v>
          </cell>
          <cell r="K66" t="str">
            <v>Cuti</v>
          </cell>
          <cell r="L66" t="str">
            <v>Cuti</v>
          </cell>
        </row>
        <row r="67">
          <cell r="B67" t="str">
            <v>2181914072</v>
          </cell>
          <cell r="C67" t="str">
            <v xml:space="preserve">RINIYATI </v>
          </cell>
          <cell r="E67" t="str">
            <v>P</v>
          </cell>
          <cell r="F67" t="str">
            <v>Aktif</v>
          </cell>
          <cell r="G67" t="str">
            <v>Aktif</v>
          </cell>
          <cell r="H67" t="str">
            <v>Aktif</v>
          </cell>
          <cell r="I67" t="str">
            <v>Aktif</v>
          </cell>
          <cell r="J67" t="str">
            <v>Aktif</v>
          </cell>
          <cell r="K67" t="str">
            <v>Aktif</v>
          </cell>
          <cell r="L67" t="str">
            <v>Aktif</v>
          </cell>
        </row>
        <row r="68">
          <cell r="B68" t="str">
            <v>2181914073</v>
          </cell>
          <cell r="C68" t="str">
            <v xml:space="preserve">ROHMIATI </v>
          </cell>
          <cell r="E68" t="str">
            <v>P</v>
          </cell>
          <cell r="F68" t="str">
            <v>Aktif</v>
          </cell>
          <cell r="G68" t="str">
            <v>Aktif</v>
          </cell>
          <cell r="H68" t="str">
            <v>Aktif</v>
          </cell>
          <cell r="I68" t="str">
            <v>Aktif</v>
          </cell>
          <cell r="J68" t="str">
            <v>Aktif</v>
          </cell>
          <cell r="K68" t="str">
            <v>Aktif</v>
          </cell>
          <cell r="L68" t="str">
            <v>Aktif</v>
          </cell>
        </row>
        <row r="69">
          <cell r="B69" t="str">
            <v>2181914074</v>
          </cell>
          <cell r="C69" t="str">
            <v xml:space="preserve">SALSA ADELYA </v>
          </cell>
          <cell r="E69" t="str">
            <v>P</v>
          </cell>
          <cell r="F69" t="str">
            <v>Aktif</v>
          </cell>
          <cell r="G69" t="str">
            <v>Aktif</v>
          </cell>
          <cell r="H69" t="str">
            <v>Aktif</v>
          </cell>
          <cell r="I69" t="str">
            <v>Aktif</v>
          </cell>
          <cell r="J69" t="str">
            <v>Aktif</v>
          </cell>
          <cell r="K69" t="str">
            <v>Aktif</v>
          </cell>
          <cell r="L69" t="str">
            <v>Aktif</v>
          </cell>
        </row>
        <row r="70">
          <cell r="B70" t="str">
            <v>2181914075</v>
          </cell>
          <cell r="C70" t="str">
            <v>SANTI AULIA</v>
          </cell>
          <cell r="E70" t="str">
            <v>P</v>
          </cell>
          <cell r="F70" t="str">
            <v>Aktif</v>
          </cell>
          <cell r="G70" t="str">
            <v>Aktif</v>
          </cell>
          <cell r="H70" t="str">
            <v>Aktif</v>
          </cell>
          <cell r="I70" t="str">
            <v>Aktif</v>
          </cell>
          <cell r="J70" t="str">
            <v>Aktif</v>
          </cell>
          <cell r="K70" t="str">
            <v>Aktif</v>
          </cell>
          <cell r="L70" t="str">
            <v>Aktif</v>
          </cell>
        </row>
        <row r="71">
          <cell r="B71" t="str">
            <v>2181914077</v>
          </cell>
          <cell r="C71" t="str">
            <v xml:space="preserve">SITI HAPSAH </v>
          </cell>
          <cell r="E71" t="str">
            <v>P</v>
          </cell>
          <cell r="F71" t="str">
            <v>Aktif</v>
          </cell>
          <cell r="G71" t="str">
            <v>Aktif</v>
          </cell>
          <cell r="H71" t="str">
            <v>Aktif</v>
          </cell>
          <cell r="I71" t="str">
            <v>Aktif</v>
          </cell>
          <cell r="J71" t="str">
            <v>Aktif</v>
          </cell>
          <cell r="K71" t="str">
            <v>Aktif</v>
          </cell>
          <cell r="L71" t="str">
            <v>Aktif</v>
          </cell>
        </row>
        <row r="72">
          <cell r="B72" t="str">
            <v>2181914078</v>
          </cell>
          <cell r="C72" t="str">
            <v xml:space="preserve">SITI MARIAH </v>
          </cell>
          <cell r="E72" t="str">
            <v>P</v>
          </cell>
          <cell r="F72" t="str">
            <v>Aktif</v>
          </cell>
          <cell r="G72" t="str">
            <v>Aktif</v>
          </cell>
          <cell r="H72" t="str">
            <v>Aktif</v>
          </cell>
          <cell r="I72" t="str">
            <v>Aktif</v>
          </cell>
          <cell r="J72" t="str">
            <v>Aktif</v>
          </cell>
          <cell r="K72" t="str">
            <v>Aktif</v>
          </cell>
          <cell r="L72" t="str">
            <v>Aktif</v>
          </cell>
        </row>
        <row r="73">
          <cell r="B73" t="str">
            <v>2181914090</v>
          </cell>
          <cell r="C73" t="str">
            <v xml:space="preserve">SITI ROYYANI  </v>
          </cell>
          <cell r="E73" t="str">
            <v>P</v>
          </cell>
          <cell r="F73" t="str">
            <v>Aktif</v>
          </cell>
          <cell r="G73" t="str">
            <v>Aktif</v>
          </cell>
          <cell r="H73" t="str">
            <v>Aktif</v>
          </cell>
          <cell r="I73" t="str">
            <v>Aktif</v>
          </cell>
          <cell r="J73" t="str">
            <v>Cuti</v>
          </cell>
          <cell r="K73" t="str">
            <v>Aktif</v>
          </cell>
          <cell r="L73" t="str">
            <v>Aktif</v>
          </cell>
        </row>
        <row r="74">
          <cell r="B74" t="str">
            <v>2181914091</v>
          </cell>
          <cell r="C74" t="str">
            <v xml:space="preserve">SULASTRI </v>
          </cell>
          <cell r="E74" t="str">
            <v>P</v>
          </cell>
          <cell r="F74" t="str">
            <v>Aktif</v>
          </cell>
          <cell r="G74" t="str">
            <v>Aktif</v>
          </cell>
          <cell r="H74" t="str">
            <v>Aktif</v>
          </cell>
          <cell r="I74" t="str">
            <v>Aktif</v>
          </cell>
          <cell r="J74" t="str">
            <v>Aktif</v>
          </cell>
          <cell r="K74" t="str">
            <v>Aktif</v>
          </cell>
          <cell r="L74" t="str">
            <v>Aktif</v>
          </cell>
        </row>
        <row r="75">
          <cell r="B75" t="str">
            <v>2181914092</v>
          </cell>
          <cell r="C75" t="str">
            <v xml:space="preserve">ULFA SULISTIA </v>
          </cell>
          <cell r="E75" t="str">
            <v>P</v>
          </cell>
          <cell r="F75" t="str">
            <v>Aktif</v>
          </cell>
          <cell r="G75" t="str">
            <v>Aktif</v>
          </cell>
          <cell r="H75" t="str">
            <v>Aktif</v>
          </cell>
          <cell r="I75" t="str">
            <v>Aktif</v>
          </cell>
          <cell r="J75" t="str">
            <v>DO</v>
          </cell>
          <cell r="K75" t="str">
            <v>DO</v>
          </cell>
          <cell r="L75" t="str">
            <v>DO</v>
          </cell>
          <cell r="M75" t="str">
            <v>DO</v>
          </cell>
        </row>
        <row r="76">
          <cell r="B76" t="str">
            <v>2181914093</v>
          </cell>
          <cell r="C76" t="str">
            <v xml:space="preserve">YESWINTA DIRGANTARA </v>
          </cell>
          <cell r="E76" t="str">
            <v>P</v>
          </cell>
          <cell r="F76" t="str">
            <v>Aktif</v>
          </cell>
          <cell r="G76" t="str">
            <v>Aktif</v>
          </cell>
          <cell r="H76" t="str">
            <v>Aktif</v>
          </cell>
          <cell r="I76" t="str">
            <v>Aktif</v>
          </cell>
          <cell r="J76" t="str">
            <v>Aktif</v>
          </cell>
          <cell r="K76" t="str">
            <v>Aktif</v>
          </cell>
          <cell r="L76" t="str">
            <v>Aktif</v>
          </cell>
        </row>
        <row r="77">
          <cell r="B77" t="str">
            <v>2181914094</v>
          </cell>
          <cell r="C77" t="str">
            <v xml:space="preserve">ZAYYIN WINDI </v>
          </cell>
          <cell r="E77" t="str">
            <v>P</v>
          </cell>
          <cell r="F77" t="str">
            <v>Aktif</v>
          </cell>
          <cell r="G77" t="str">
            <v>Aktif</v>
          </cell>
          <cell r="H77" t="str">
            <v>Aktif</v>
          </cell>
          <cell r="I77" t="str">
            <v>Aktif</v>
          </cell>
          <cell r="J77" t="str">
            <v>Aktif</v>
          </cell>
          <cell r="K77" t="str">
            <v>Aktif</v>
          </cell>
          <cell r="L77" t="str">
            <v>Aktif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F10C11-11E2-4793-9501-B15E91EC760A}" name="Table1" displayName="Table1" ref="AD32:AJ63" totalsRowShown="0" headerRowDxfId="185" dataDxfId="183" headerRowBorderDxfId="184" tableBorderDxfId="182" totalsRowBorderDxfId="181">
  <autoFilter ref="AD32:AJ63" xr:uid="{D42660EB-501B-46E6-A604-7452983394E4}"/>
  <sortState xmlns:xlrd2="http://schemas.microsoft.com/office/spreadsheetml/2017/richdata2" ref="AD33:AJ63">
    <sortCondition ref="AF32:AF63"/>
  </sortState>
  <tableColumns count="7">
    <tableColumn id="1" xr3:uid="{2D8F628D-88C6-46C2-A596-57577635BA07}" name="kmh" dataDxfId="180"/>
    <tableColumn id="2" xr3:uid="{22DAE79A-4055-4501-835E-D3BFB017754D}" name="MATA KULIAH" dataDxfId="179"/>
    <tableColumn id="3" xr3:uid="{B2A81AC1-78C4-48D3-A4B9-45EC483E3169}" name="MUHADIR" dataDxfId="178"/>
    <tableColumn id="4" xr3:uid="{AA1B8F9D-5ADC-4EC1-B71C-FAF0FE8D9FB0}" name="SKS" dataDxfId="177"/>
    <tableColumn id="7" xr3:uid="{199D7228-4F16-4350-B052-085EA1B71A6E}" name="TOTAL" dataDxfId="176">
      <calculatedColumnFormula>SUM(Table1[[#This Row],[B1]:[B2]])</calculatedColumnFormula>
    </tableColumn>
    <tableColumn id="5" xr3:uid="{E21B6B14-6298-4222-B9A5-279067911702}" name="B1" dataDxfId="175">
      <calculatedColumnFormula>COUNTIF($D$14:$AA$20,Table1[[#This Row],[kmh]])</calculatedColumnFormula>
    </tableColumn>
    <tableColumn id="6" xr3:uid="{F61A6047-38CB-4572-82C9-44BBBE955805}" name="B2" dataDxfId="174">
      <calculatedColumnFormula>COUNTIF($D$24:$AA$30,Table1[[#This Row],[kmh]])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8519-3399-45DC-9AE4-9AAF680C141B}">
  <dimension ref="A1:M995"/>
  <sheetViews>
    <sheetView zoomScale="85" zoomScaleNormal="85" workbookViewId="0">
      <selection activeCell="A53" sqref="A53:I53"/>
    </sheetView>
  </sheetViews>
  <sheetFormatPr defaultColWidth="14.44140625" defaultRowHeight="15" customHeight="1" x14ac:dyDescent="0.3"/>
  <cols>
    <col min="1" max="1" width="34.6640625" style="62" customWidth="1"/>
    <col min="2" max="2" width="5" style="62" customWidth="1"/>
    <col min="3" max="3" width="5.6640625" style="62" customWidth="1"/>
    <col min="4" max="4" width="7" style="62" customWidth="1"/>
    <col min="5" max="5" width="30.33203125" style="62" bestFit="1" customWidth="1"/>
    <col min="6" max="6" width="5.88671875" style="62" customWidth="1"/>
    <col min="7" max="7" width="10.44140625" style="62" customWidth="1"/>
    <col min="8" max="8" width="36.88671875" style="62" bestFit="1" customWidth="1"/>
    <col min="9" max="9" width="34.6640625" style="62" customWidth="1"/>
    <col min="10" max="10" width="3.5546875" style="62" customWidth="1"/>
    <col min="11" max="11" width="5.6640625" style="62" customWidth="1"/>
    <col min="12" max="12" width="35.33203125" style="62" customWidth="1"/>
    <col min="13" max="13" width="5.33203125" style="62" customWidth="1"/>
    <col min="14" max="16384" width="14.44140625" style="62"/>
  </cols>
  <sheetData>
    <row r="1" spans="1:13" ht="25.5" customHeight="1" x14ac:dyDescent="0.3">
      <c r="F1" s="63">
        <f>SUBTOTAL(9,F3:F59)</f>
        <v>153</v>
      </c>
    </row>
    <row r="2" spans="1:13" ht="27" customHeight="1" x14ac:dyDescent="0.3">
      <c r="A2" s="69" t="s">
        <v>128</v>
      </c>
      <c r="B2" s="65" t="s">
        <v>165</v>
      </c>
      <c r="C2" s="66" t="s">
        <v>75</v>
      </c>
      <c r="D2" s="67" t="s">
        <v>166</v>
      </c>
      <c r="E2" s="68" t="s">
        <v>2</v>
      </c>
      <c r="F2" s="67" t="s">
        <v>45</v>
      </c>
      <c r="G2" s="65" t="s">
        <v>167</v>
      </c>
      <c r="H2" s="67" t="s">
        <v>168</v>
      </c>
      <c r="I2" s="69" t="s">
        <v>128</v>
      </c>
      <c r="J2" s="64"/>
      <c r="K2" s="69" t="s">
        <v>75</v>
      </c>
      <c r="L2" s="69" t="s">
        <v>128</v>
      </c>
      <c r="M2" s="70"/>
    </row>
    <row r="3" spans="1:13" ht="14.25" customHeight="1" x14ac:dyDescent="0.3">
      <c r="A3" s="74" t="s">
        <v>34</v>
      </c>
      <c r="B3" s="72" t="s">
        <v>169</v>
      </c>
      <c r="C3" s="72" t="s">
        <v>47</v>
      </c>
      <c r="D3" s="73" t="s">
        <v>79</v>
      </c>
      <c r="E3" s="74" t="s">
        <v>132</v>
      </c>
      <c r="F3" s="73">
        <v>2</v>
      </c>
      <c r="G3" s="75" t="s">
        <v>170</v>
      </c>
      <c r="H3" s="73" t="s">
        <v>80</v>
      </c>
      <c r="I3" s="99" t="s">
        <v>34</v>
      </c>
      <c r="K3" s="75">
        <v>1</v>
      </c>
      <c r="L3" s="76" t="s">
        <v>35</v>
      </c>
      <c r="M3" s="77"/>
    </row>
    <row r="4" spans="1:13" ht="14.25" customHeight="1" x14ac:dyDescent="0.3">
      <c r="A4" s="80" t="s">
        <v>145</v>
      </c>
      <c r="B4" s="78" t="s">
        <v>169</v>
      </c>
      <c r="C4" s="78" t="s">
        <v>48</v>
      </c>
      <c r="D4" s="79" t="s">
        <v>79</v>
      </c>
      <c r="E4" s="80" t="s">
        <v>133</v>
      </c>
      <c r="F4" s="79">
        <v>2</v>
      </c>
      <c r="G4" s="81" t="s">
        <v>171</v>
      </c>
      <c r="H4" s="79" t="s">
        <v>80</v>
      </c>
      <c r="I4" s="98" t="s">
        <v>145</v>
      </c>
      <c r="K4" s="81">
        <v>2</v>
      </c>
      <c r="L4" s="82" t="s">
        <v>36</v>
      </c>
      <c r="M4" s="77"/>
    </row>
    <row r="5" spans="1:13" ht="14.25" customHeight="1" x14ac:dyDescent="0.3">
      <c r="A5" s="80" t="s">
        <v>35</v>
      </c>
      <c r="B5" s="78" t="s">
        <v>169</v>
      </c>
      <c r="C5" s="78" t="s">
        <v>49</v>
      </c>
      <c r="D5" s="79" t="s">
        <v>79</v>
      </c>
      <c r="E5" s="80" t="s">
        <v>134</v>
      </c>
      <c r="F5" s="79">
        <v>2</v>
      </c>
      <c r="G5" s="81" t="s">
        <v>172</v>
      </c>
      <c r="H5" s="79" t="s">
        <v>82</v>
      </c>
      <c r="I5" s="98" t="s">
        <v>35</v>
      </c>
      <c r="K5" s="81">
        <v>3</v>
      </c>
      <c r="L5" s="82" t="s">
        <v>37</v>
      </c>
      <c r="M5" s="77"/>
    </row>
    <row r="6" spans="1:13" ht="14.25" customHeight="1" x14ac:dyDescent="0.3">
      <c r="A6" s="80" t="s">
        <v>28</v>
      </c>
      <c r="B6" s="78" t="s">
        <v>169</v>
      </c>
      <c r="C6" s="78" t="s">
        <v>50</v>
      </c>
      <c r="D6" s="79" t="s">
        <v>79</v>
      </c>
      <c r="E6" s="80" t="s">
        <v>135</v>
      </c>
      <c r="F6" s="79">
        <v>2</v>
      </c>
      <c r="G6" s="81" t="s">
        <v>173</v>
      </c>
      <c r="H6" s="79" t="s">
        <v>83</v>
      </c>
      <c r="I6" s="98" t="s">
        <v>299</v>
      </c>
      <c r="K6" s="81">
        <v>4</v>
      </c>
      <c r="L6" s="82" t="s">
        <v>38</v>
      </c>
      <c r="M6" s="77"/>
    </row>
    <row r="7" spans="1:13" ht="14.25" customHeight="1" x14ac:dyDescent="0.3">
      <c r="A7" s="80" t="s">
        <v>38</v>
      </c>
      <c r="B7" s="78" t="s">
        <v>169</v>
      </c>
      <c r="C7" s="78" t="s">
        <v>51</v>
      </c>
      <c r="D7" s="79" t="s">
        <v>79</v>
      </c>
      <c r="E7" s="80" t="s">
        <v>136</v>
      </c>
      <c r="F7" s="79">
        <v>2</v>
      </c>
      <c r="G7" s="81" t="s">
        <v>174</v>
      </c>
      <c r="H7" s="79" t="s">
        <v>84</v>
      </c>
      <c r="I7" s="98" t="s">
        <v>38</v>
      </c>
      <c r="K7" s="81">
        <v>5</v>
      </c>
      <c r="L7" s="82" t="s">
        <v>31</v>
      </c>
      <c r="M7" s="77"/>
    </row>
    <row r="8" spans="1:13" ht="14.25" customHeight="1" x14ac:dyDescent="0.3">
      <c r="A8" s="82" t="s">
        <v>70</v>
      </c>
      <c r="B8" s="78" t="s">
        <v>169</v>
      </c>
      <c r="C8" s="78" t="s">
        <v>52</v>
      </c>
      <c r="D8" s="79" t="s">
        <v>79</v>
      </c>
      <c r="E8" s="80" t="s">
        <v>137</v>
      </c>
      <c r="F8" s="79">
        <v>2</v>
      </c>
      <c r="G8" s="81" t="s">
        <v>175</v>
      </c>
      <c r="H8" s="79" t="s">
        <v>85</v>
      </c>
      <c r="I8" s="100" t="s">
        <v>70</v>
      </c>
      <c r="K8" s="81">
        <v>6</v>
      </c>
      <c r="L8" s="82" t="s">
        <v>30</v>
      </c>
      <c r="M8" s="77"/>
    </row>
    <row r="9" spans="1:13" ht="14.25" customHeight="1" x14ac:dyDescent="0.3">
      <c r="A9" s="83" t="s">
        <v>30</v>
      </c>
      <c r="B9" s="78" t="s">
        <v>169</v>
      </c>
      <c r="C9" s="78" t="s">
        <v>53</v>
      </c>
      <c r="D9" s="79" t="s">
        <v>79</v>
      </c>
      <c r="E9" s="80" t="s">
        <v>138</v>
      </c>
      <c r="F9" s="79">
        <v>2</v>
      </c>
      <c r="G9" s="81" t="s">
        <v>176</v>
      </c>
      <c r="H9" s="79" t="s">
        <v>143</v>
      </c>
      <c r="I9" s="101" t="s">
        <v>30</v>
      </c>
      <c r="K9" s="81">
        <v>7</v>
      </c>
      <c r="L9" s="82" t="s">
        <v>34</v>
      </c>
      <c r="M9" s="77"/>
    </row>
    <row r="10" spans="1:13" ht="14.25" customHeight="1" x14ac:dyDescent="0.3">
      <c r="A10" s="80" t="s">
        <v>31</v>
      </c>
      <c r="B10" s="78" t="s">
        <v>169</v>
      </c>
      <c r="C10" s="78" t="s">
        <v>54</v>
      </c>
      <c r="D10" s="79" t="s">
        <v>79</v>
      </c>
      <c r="E10" s="80" t="s">
        <v>139</v>
      </c>
      <c r="F10" s="79">
        <v>2</v>
      </c>
      <c r="G10" s="81" t="s">
        <v>177</v>
      </c>
      <c r="H10" s="79" t="s">
        <v>80</v>
      </c>
      <c r="I10" s="98" t="s">
        <v>31</v>
      </c>
      <c r="K10" s="81">
        <v>8</v>
      </c>
      <c r="L10" s="82" t="s">
        <v>65</v>
      </c>
      <c r="M10" s="77"/>
    </row>
    <row r="11" spans="1:13" ht="14.25" customHeight="1" x14ac:dyDescent="0.3">
      <c r="A11" s="80" t="s">
        <v>70</v>
      </c>
      <c r="B11" s="78" t="s">
        <v>169</v>
      </c>
      <c r="C11" s="78" t="s">
        <v>55</v>
      </c>
      <c r="D11" s="79" t="s">
        <v>79</v>
      </c>
      <c r="E11" s="80" t="s">
        <v>140</v>
      </c>
      <c r="F11" s="79">
        <v>2</v>
      </c>
      <c r="G11" s="81" t="s">
        <v>178</v>
      </c>
      <c r="H11" s="79" t="s">
        <v>144</v>
      </c>
      <c r="I11" s="98" t="s">
        <v>70</v>
      </c>
      <c r="K11" s="81">
        <v>9</v>
      </c>
      <c r="L11" s="82" t="s">
        <v>299</v>
      </c>
      <c r="M11" s="77"/>
    </row>
    <row r="12" spans="1:13" ht="14.25" customHeight="1" x14ac:dyDescent="0.3">
      <c r="A12" s="80" t="s">
        <v>95</v>
      </c>
      <c r="B12" s="78" t="s">
        <v>169</v>
      </c>
      <c r="C12" s="78" t="s">
        <v>56</v>
      </c>
      <c r="D12" s="79" t="s">
        <v>79</v>
      </c>
      <c r="E12" s="80" t="s">
        <v>141</v>
      </c>
      <c r="F12" s="79">
        <v>2</v>
      </c>
      <c r="G12" s="81" t="s">
        <v>179</v>
      </c>
      <c r="H12" s="79" t="s">
        <v>80</v>
      </c>
      <c r="I12" s="98" t="s">
        <v>65</v>
      </c>
      <c r="K12" s="81">
        <v>10</v>
      </c>
      <c r="L12" s="82" t="s">
        <v>29</v>
      </c>
      <c r="M12" s="77"/>
    </row>
    <row r="13" spans="1:13" ht="14.25" customHeight="1" x14ac:dyDescent="0.3">
      <c r="A13" s="84" t="s">
        <v>30</v>
      </c>
      <c r="B13" s="78" t="s">
        <v>169</v>
      </c>
      <c r="C13" s="78" t="s">
        <v>57</v>
      </c>
      <c r="D13" s="79" t="s">
        <v>79</v>
      </c>
      <c r="E13" s="80" t="s">
        <v>142</v>
      </c>
      <c r="F13" s="79">
        <v>2</v>
      </c>
      <c r="G13" s="81" t="s">
        <v>180</v>
      </c>
      <c r="H13" s="79" t="s">
        <v>87</v>
      </c>
      <c r="I13" s="102" t="s">
        <v>30</v>
      </c>
      <c r="K13" s="81">
        <v>11</v>
      </c>
      <c r="L13" s="82" t="s">
        <v>33</v>
      </c>
      <c r="M13" s="77"/>
    </row>
    <row r="14" spans="1:13" ht="14.25" customHeight="1" x14ac:dyDescent="0.3">
      <c r="A14" s="80"/>
      <c r="B14" s="78" t="s">
        <v>181</v>
      </c>
      <c r="C14" s="78" t="s">
        <v>58</v>
      </c>
      <c r="D14" s="79" t="s">
        <v>79</v>
      </c>
      <c r="E14" s="80" t="s">
        <v>97</v>
      </c>
      <c r="F14" s="79">
        <v>2</v>
      </c>
      <c r="G14" s="81" t="s">
        <v>182</v>
      </c>
      <c r="H14" s="79" t="s">
        <v>82</v>
      </c>
      <c r="I14" s="80"/>
      <c r="K14" s="81">
        <v>12</v>
      </c>
      <c r="L14" s="82" t="s">
        <v>39</v>
      </c>
      <c r="M14" s="77"/>
    </row>
    <row r="15" spans="1:13" ht="14.25" customHeight="1" x14ac:dyDescent="0.3">
      <c r="A15" s="80"/>
      <c r="B15" s="78" t="s">
        <v>181</v>
      </c>
      <c r="C15" s="78" t="s">
        <v>59</v>
      </c>
      <c r="D15" s="79" t="s">
        <v>79</v>
      </c>
      <c r="E15" s="80" t="s">
        <v>98</v>
      </c>
      <c r="F15" s="79">
        <v>2</v>
      </c>
      <c r="G15" s="81" t="s">
        <v>183</v>
      </c>
      <c r="H15" s="79" t="s">
        <v>83</v>
      </c>
      <c r="I15" s="80"/>
      <c r="K15" s="81">
        <v>13</v>
      </c>
      <c r="L15" s="82" t="s">
        <v>71</v>
      </c>
      <c r="M15" s="77"/>
    </row>
    <row r="16" spans="1:13" ht="14.25" customHeight="1" x14ac:dyDescent="0.3">
      <c r="A16" s="80"/>
      <c r="B16" s="78" t="s">
        <v>181</v>
      </c>
      <c r="C16" s="78" t="s">
        <v>60</v>
      </c>
      <c r="D16" s="79" t="s">
        <v>79</v>
      </c>
      <c r="E16" s="80" t="s">
        <v>99</v>
      </c>
      <c r="F16" s="79">
        <v>2</v>
      </c>
      <c r="G16" s="81" t="s">
        <v>184</v>
      </c>
      <c r="H16" s="79" t="s">
        <v>84</v>
      </c>
      <c r="I16" s="80"/>
      <c r="K16" s="81">
        <v>14</v>
      </c>
      <c r="L16" s="82" t="s">
        <v>121</v>
      </c>
      <c r="M16" s="77"/>
    </row>
    <row r="17" spans="1:13" ht="14.25" customHeight="1" x14ac:dyDescent="0.3">
      <c r="A17" s="80"/>
      <c r="B17" s="78" t="s">
        <v>181</v>
      </c>
      <c r="C17" s="78" t="s">
        <v>61</v>
      </c>
      <c r="D17" s="79" t="s">
        <v>79</v>
      </c>
      <c r="E17" s="80" t="s">
        <v>100</v>
      </c>
      <c r="F17" s="79">
        <v>2</v>
      </c>
      <c r="G17" s="81" t="s">
        <v>185</v>
      </c>
      <c r="H17" s="79" t="s">
        <v>85</v>
      </c>
      <c r="I17" s="80"/>
      <c r="K17" s="81">
        <v>15</v>
      </c>
      <c r="L17" s="82" t="s">
        <v>32</v>
      </c>
      <c r="M17" s="77"/>
    </row>
    <row r="18" spans="1:13" ht="14.25" customHeight="1" x14ac:dyDescent="0.3">
      <c r="A18" s="80"/>
      <c r="B18" s="78" t="s">
        <v>181</v>
      </c>
      <c r="C18" s="78" t="s">
        <v>62</v>
      </c>
      <c r="D18" s="79" t="s">
        <v>79</v>
      </c>
      <c r="E18" s="80" t="s">
        <v>101</v>
      </c>
      <c r="F18" s="79">
        <v>2</v>
      </c>
      <c r="G18" s="81" t="s">
        <v>186</v>
      </c>
      <c r="H18" s="79" t="s">
        <v>122</v>
      </c>
      <c r="I18" s="80"/>
      <c r="K18" s="81">
        <v>16</v>
      </c>
      <c r="L18" s="82" t="s">
        <v>145</v>
      </c>
      <c r="M18" s="77"/>
    </row>
    <row r="19" spans="1:13" ht="14.25" customHeight="1" x14ac:dyDescent="0.3">
      <c r="A19" s="80"/>
      <c r="B19" s="78" t="s">
        <v>181</v>
      </c>
      <c r="C19" s="78" t="s">
        <v>63</v>
      </c>
      <c r="D19" s="79" t="s">
        <v>79</v>
      </c>
      <c r="E19" s="80" t="s">
        <v>102</v>
      </c>
      <c r="F19" s="79">
        <v>2</v>
      </c>
      <c r="G19" s="81" t="s">
        <v>187</v>
      </c>
      <c r="H19" s="79" t="s">
        <v>80</v>
      </c>
      <c r="I19" s="80"/>
      <c r="K19" s="81">
        <v>17</v>
      </c>
      <c r="L19" s="82" t="s">
        <v>70</v>
      </c>
      <c r="M19" s="77"/>
    </row>
    <row r="20" spans="1:13" ht="14.25" customHeight="1" x14ac:dyDescent="0.3">
      <c r="A20" s="80"/>
      <c r="B20" s="78" t="s">
        <v>181</v>
      </c>
      <c r="C20" s="78" t="s">
        <v>64</v>
      </c>
      <c r="D20" s="79" t="s">
        <v>79</v>
      </c>
      <c r="E20" s="80" t="s">
        <v>103</v>
      </c>
      <c r="F20" s="79">
        <v>2</v>
      </c>
      <c r="G20" s="81" t="s">
        <v>188</v>
      </c>
      <c r="H20" s="79" t="s">
        <v>123</v>
      </c>
      <c r="I20" s="80"/>
      <c r="K20" s="81">
        <v>18</v>
      </c>
      <c r="L20" s="82" t="s">
        <v>365</v>
      </c>
      <c r="M20" s="77"/>
    </row>
    <row r="21" spans="1:13" ht="14.25" customHeight="1" x14ac:dyDescent="0.3">
      <c r="A21" s="80"/>
      <c r="B21" s="78" t="s">
        <v>181</v>
      </c>
      <c r="C21" s="78" t="s">
        <v>189</v>
      </c>
      <c r="D21" s="79" t="s">
        <v>79</v>
      </c>
      <c r="E21" s="80" t="s">
        <v>104</v>
      </c>
      <c r="F21" s="79">
        <v>2</v>
      </c>
      <c r="G21" s="81" t="s">
        <v>190</v>
      </c>
      <c r="H21" s="79" t="s">
        <v>80</v>
      </c>
      <c r="I21" s="80"/>
      <c r="K21" s="81">
        <v>19</v>
      </c>
      <c r="L21" s="82"/>
      <c r="M21" s="77"/>
    </row>
    <row r="22" spans="1:13" ht="14.25" customHeight="1" x14ac:dyDescent="0.3">
      <c r="A22" s="80"/>
      <c r="B22" s="78" t="s">
        <v>181</v>
      </c>
      <c r="C22" s="78" t="s">
        <v>191</v>
      </c>
      <c r="D22" s="79" t="s">
        <v>79</v>
      </c>
      <c r="E22" s="80" t="s">
        <v>105</v>
      </c>
      <c r="F22" s="79">
        <v>2</v>
      </c>
      <c r="G22" s="81" t="s">
        <v>192</v>
      </c>
      <c r="H22" s="79" t="s">
        <v>87</v>
      </c>
      <c r="I22" s="80"/>
      <c r="K22" s="81">
        <v>20</v>
      </c>
      <c r="L22" s="82"/>
      <c r="M22" s="77"/>
    </row>
    <row r="23" spans="1:13" ht="14.25" customHeight="1" x14ac:dyDescent="0.3">
      <c r="A23" s="80"/>
      <c r="B23" s="78" t="s">
        <v>181</v>
      </c>
      <c r="C23" s="78" t="s">
        <v>193</v>
      </c>
      <c r="D23" s="79" t="s">
        <v>89</v>
      </c>
      <c r="E23" s="80" t="s">
        <v>106</v>
      </c>
      <c r="F23" s="79">
        <v>3</v>
      </c>
      <c r="G23" s="81" t="s">
        <v>194</v>
      </c>
      <c r="H23" s="79" t="s">
        <v>124</v>
      </c>
      <c r="I23" s="80"/>
      <c r="K23" s="81">
        <v>21</v>
      </c>
      <c r="L23" s="82"/>
      <c r="M23" s="77"/>
    </row>
    <row r="24" spans="1:13" ht="14.25" customHeight="1" x14ac:dyDescent="0.3">
      <c r="A24" s="80"/>
      <c r="B24" s="78" t="s">
        <v>181</v>
      </c>
      <c r="C24" s="78" t="s">
        <v>195</v>
      </c>
      <c r="D24" s="79" t="s">
        <v>89</v>
      </c>
      <c r="E24" s="80" t="s">
        <v>107</v>
      </c>
      <c r="F24" s="79">
        <v>3</v>
      </c>
      <c r="G24" s="81" t="s">
        <v>196</v>
      </c>
      <c r="H24" s="79" t="s">
        <v>125</v>
      </c>
      <c r="I24" s="80"/>
      <c r="K24" s="81">
        <v>22</v>
      </c>
      <c r="L24" s="82"/>
      <c r="M24" s="77"/>
    </row>
    <row r="25" spans="1:13" ht="14.25" customHeight="1" x14ac:dyDescent="0.3">
      <c r="A25" s="85" t="s">
        <v>33</v>
      </c>
      <c r="B25" s="78" t="s">
        <v>197</v>
      </c>
      <c r="C25" s="78" t="s">
        <v>198</v>
      </c>
      <c r="D25" s="79" t="s">
        <v>79</v>
      </c>
      <c r="E25" s="80" t="s">
        <v>146</v>
      </c>
      <c r="F25" s="79">
        <v>2</v>
      </c>
      <c r="G25" s="81" t="s">
        <v>199</v>
      </c>
      <c r="H25" s="79" t="s">
        <v>155</v>
      </c>
      <c r="I25" s="103" t="s">
        <v>33</v>
      </c>
      <c r="K25" s="81">
        <v>23</v>
      </c>
      <c r="L25" s="82"/>
      <c r="M25" s="77"/>
    </row>
    <row r="26" spans="1:13" ht="14.25" customHeight="1" x14ac:dyDescent="0.3">
      <c r="A26" s="85" t="s">
        <v>121</v>
      </c>
      <c r="B26" s="78" t="s">
        <v>197</v>
      </c>
      <c r="C26" s="78" t="s">
        <v>200</v>
      </c>
      <c r="D26" s="79" t="s">
        <v>93</v>
      </c>
      <c r="E26" s="80" t="s">
        <v>147</v>
      </c>
      <c r="F26" s="79">
        <v>3</v>
      </c>
      <c r="G26" s="81" t="s">
        <v>201</v>
      </c>
      <c r="H26" s="79" t="s">
        <v>156</v>
      </c>
      <c r="I26" s="103" t="s">
        <v>121</v>
      </c>
      <c r="K26" s="81">
        <v>24</v>
      </c>
      <c r="L26" s="82"/>
      <c r="M26" s="77"/>
    </row>
    <row r="27" spans="1:13" ht="14.25" customHeight="1" x14ac:dyDescent="0.3">
      <c r="A27" s="86" t="s">
        <v>37</v>
      </c>
      <c r="B27" s="78" t="s">
        <v>197</v>
      </c>
      <c r="C27" s="78" t="s">
        <v>202</v>
      </c>
      <c r="D27" s="79" t="s">
        <v>93</v>
      </c>
      <c r="E27" s="80" t="s">
        <v>148</v>
      </c>
      <c r="F27" s="79">
        <v>3</v>
      </c>
      <c r="G27" s="81" t="s">
        <v>203</v>
      </c>
      <c r="H27" s="79" t="s">
        <v>94</v>
      </c>
      <c r="I27" s="104" t="s">
        <v>37</v>
      </c>
      <c r="K27" s="81">
        <v>25</v>
      </c>
      <c r="L27" s="82"/>
      <c r="M27" s="77"/>
    </row>
    <row r="28" spans="1:13" ht="14.25" customHeight="1" x14ac:dyDescent="0.3">
      <c r="A28" s="80" t="s">
        <v>95</v>
      </c>
      <c r="B28" s="78" t="s">
        <v>197</v>
      </c>
      <c r="C28" s="78" t="s">
        <v>204</v>
      </c>
      <c r="D28" s="79" t="s">
        <v>93</v>
      </c>
      <c r="E28" s="80" t="s">
        <v>149</v>
      </c>
      <c r="F28" s="79">
        <v>3</v>
      </c>
      <c r="G28" s="81" t="s">
        <v>205</v>
      </c>
      <c r="H28" s="79" t="s">
        <v>80</v>
      </c>
      <c r="I28" s="98" t="s">
        <v>303</v>
      </c>
      <c r="K28" s="81">
        <v>26</v>
      </c>
      <c r="L28" s="82"/>
      <c r="M28" s="77"/>
    </row>
    <row r="29" spans="1:13" ht="14.25" customHeight="1" x14ac:dyDescent="0.3">
      <c r="A29" s="80" t="s">
        <v>71</v>
      </c>
      <c r="B29" s="78" t="s">
        <v>197</v>
      </c>
      <c r="C29" s="78" t="s">
        <v>206</v>
      </c>
      <c r="D29" s="79" t="s">
        <v>93</v>
      </c>
      <c r="E29" s="80" t="s">
        <v>150</v>
      </c>
      <c r="F29" s="79">
        <v>3</v>
      </c>
      <c r="G29" s="81" t="s">
        <v>207</v>
      </c>
      <c r="H29" s="79" t="s">
        <v>157</v>
      </c>
      <c r="I29" s="98" t="s">
        <v>71</v>
      </c>
    </row>
    <row r="30" spans="1:13" ht="14.25" customHeight="1" x14ac:dyDescent="0.3">
      <c r="A30" s="80" t="s">
        <v>34</v>
      </c>
      <c r="B30" s="78" t="s">
        <v>197</v>
      </c>
      <c r="C30" s="78" t="s">
        <v>208</v>
      </c>
      <c r="D30" s="79" t="s">
        <v>89</v>
      </c>
      <c r="E30" s="80" t="s">
        <v>151</v>
      </c>
      <c r="F30" s="79">
        <v>3</v>
      </c>
      <c r="G30" s="81" t="s">
        <v>209</v>
      </c>
      <c r="H30" s="79" t="s">
        <v>90</v>
      </c>
      <c r="I30" s="98" t="s">
        <v>39</v>
      </c>
    </row>
    <row r="31" spans="1:13" ht="14.25" customHeight="1" x14ac:dyDescent="0.3">
      <c r="A31" s="80" t="s">
        <v>39</v>
      </c>
      <c r="B31" s="78" t="s">
        <v>197</v>
      </c>
      <c r="C31" s="78" t="s">
        <v>210</v>
      </c>
      <c r="D31" s="79" t="s">
        <v>89</v>
      </c>
      <c r="E31" s="80" t="s">
        <v>152</v>
      </c>
      <c r="F31" s="79">
        <v>3</v>
      </c>
      <c r="G31" s="81" t="s">
        <v>211</v>
      </c>
      <c r="H31" s="79" t="s">
        <v>91</v>
      </c>
      <c r="I31" s="98" t="s">
        <v>39</v>
      </c>
      <c r="K31" s="87" t="s">
        <v>212</v>
      </c>
      <c r="L31" s="64"/>
      <c r="M31" s="64"/>
    </row>
    <row r="32" spans="1:13" ht="14.25" customHeight="1" x14ac:dyDescent="0.3">
      <c r="A32" s="82" t="s">
        <v>29</v>
      </c>
      <c r="B32" s="78" t="s">
        <v>197</v>
      </c>
      <c r="C32" s="78" t="s">
        <v>213</v>
      </c>
      <c r="D32" s="79" t="s">
        <v>89</v>
      </c>
      <c r="E32" s="80" t="s">
        <v>153</v>
      </c>
      <c r="F32" s="79">
        <v>3</v>
      </c>
      <c r="G32" s="81" t="s">
        <v>214</v>
      </c>
      <c r="H32" s="79" t="s">
        <v>92</v>
      </c>
      <c r="I32" s="100" t="s">
        <v>29</v>
      </c>
      <c r="K32" s="71" t="s">
        <v>172</v>
      </c>
    </row>
    <row r="33" spans="1:13" ht="14.25" customHeight="1" x14ac:dyDescent="0.3">
      <c r="A33" s="80" t="s">
        <v>32</v>
      </c>
      <c r="B33" s="78" t="s">
        <v>197</v>
      </c>
      <c r="C33" s="78" t="s">
        <v>215</v>
      </c>
      <c r="D33" s="79" t="s">
        <v>89</v>
      </c>
      <c r="E33" s="80" t="s">
        <v>154</v>
      </c>
      <c r="F33" s="79">
        <v>3</v>
      </c>
      <c r="G33" s="81" t="s">
        <v>216</v>
      </c>
      <c r="H33" s="79" t="s">
        <v>80</v>
      </c>
      <c r="I33" s="98" t="s">
        <v>32</v>
      </c>
      <c r="K33" s="64" t="s">
        <v>217</v>
      </c>
      <c r="L33" s="77" t="s">
        <v>218</v>
      </c>
      <c r="M33" s="77"/>
    </row>
    <row r="34" spans="1:13" ht="14.25" customHeight="1" x14ac:dyDescent="0.3">
      <c r="A34" s="80"/>
      <c r="B34" s="78" t="s">
        <v>219</v>
      </c>
      <c r="C34" s="78" t="s">
        <v>220</v>
      </c>
      <c r="D34" s="79" t="s">
        <v>93</v>
      </c>
      <c r="E34" s="80" t="s">
        <v>108</v>
      </c>
      <c r="F34" s="79">
        <v>3</v>
      </c>
      <c r="G34" s="81" t="s">
        <v>221</v>
      </c>
      <c r="H34" s="79" t="s">
        <v>126</v>
      </c>
      <c r="I34" s="80"/>
      <c r="K34" s="64" t="s">
        <v>11</v>
      </c>
      <c r="L34" s="88" t="s">
        <v>222</v>
      </c>
      <c r="M34" s="88"/>
    </row>
    <row r="35" spans="1:13" ht="14.25" customHeight="1" x14ac:dyDescent="0.3">
      <c r="A35" s="80"/>
      <c r="B35" s="78" t="s">
        <v>219</v>
      </c>
      <c r="C35" s="78" t="s">
        <v>223</v>
      </c>
      <c r="D35" s="79" t="s">
        <v>89</v>
      </c>
      <c r="E35" s="80" t="s">
        <v>109</v>
      </c>
      <c r="F35" s="79">
        <v>2</v>
      </c>
      <c r="G35" s="81" t="s">
        <v>224</v>
      </c>
      <c r="H35" s="79" t="s">
        <v>80</v>
      </c>
      <c r="I35" s="80"/>
      <c r="K35" s="64" t="s">
        <v>26</v>
      </c>
      <c r="L35" s="71" t="s">
        <v>225</v>
      </c>
      <c r="M35" s="71"/>
    </row>
    <row r="36" spans="1:13" ht="14.25" customHeight="1" x14ac:dyDescent="0.3">
      <c r="A36" s="80"/>
      <c r="B36" s="78" t="s">
        <v>219</v>
      </c>
      <c r="C36" s="78" t="s">
        <v>226</v>
      </c>
      <c r="D36" s="79" t="s">
        <v>89</v>
      </c>
      <c r="E36" s="80" t="s">
        <v>110</v>
      </c>
      <c r="F36" s="79">
        <v>3</v>
      </c>
      <c r="G36" s="81" t="s">
        <v>227</v>
      </c>
      <c r="H36" s="79" t="s">
        <v>90</v>
      </c>
      <c r="I36" s="80"/>
      <c r="K36" s="64" t="s">
        <v>21</v>
      </c>
      <c r="L36" s="71" t="s">
        <v>228</v>
      </c>
      <c r="M36" s="71"/>
    </row>
    <row r="37" spans="1:13" ht="14.25" customHeight="1" x14ac:dyDescent="0.3">
      <c r="A37" s="89"/>
      <c r="B37" s="78" t="s">
        <v>219</v>
      </c>
      <c r="C37" s="78" t="s">
        <v>229</v>
      </c>
      <c r="D37" s="79" t="s">
        <v>89</v>
      </c>
      <c r="E37" s="80" t="s">
        <v>111</v>
      </c>
      <c r="F37" s="79">
        <v>3</v>
      </c>
      <c r="G37" s="81" t="s">
        <v>230</v>
      </c>
      <c r="H37" s="79" t="s">
        <v>91</v>
      </c>
      <c r="I37" s="89"/>
      <c r="K37" s="64" t="s">
        <v>23</v>
      </c>
      <c r="L37" s="71" t="s">
        <v>231</v>
      </c>
      <c r="M37" s="71"/>
    </row>
    <row r="38" spans="1:13" ht="14.25" customHeight="1" x14ac:dyDescent="0.3">
      <c r="A38" s="91"/>
      <c r="B38" s="78" t="s">
        <v>219</v>
      </c>
      <c r="C38" s="78" t="s">
        <v>232</v>
      </c>
      <c r="D38" s="79" t="s">
        <v>89</v>
      </c>
      <c r="E38" s="80" t="s">
        <v>112</v>
      </c>
      <c r="F38" s="79">
        <v>3</v>
      </c>
      <c r="G38" s="81" t="s">
        <v>233</v>
      </c>
      <c r="H38" s="90" t="s">
        <v>92</v>
      </c>
      <c r="I38" s="91"/>
      <c r="K38" s="92" t="s">
        <v>234</v>
      </c>
      <c r="L38" s="88" t="s">
        <v>235</v>
      </c>
      <c r="M38" s="88"/>
    </row>
    <row r="39" spans="1:13" ht="14.25" customHeight="1" x14ac:dyDescent="0.3">
      <c r="A39" s="74"/>
      <c r="B39" s="78" t="s">
        <v>219</v>
      </c>
      <c r="C39" s="78" t="s">
        <v>236</v>
      </c>
      <c r="D39" s="79" t="s">
        <v>89</v>
      </c>
      <c r="E39" s="80" t="s">
        <v>113</v>
      </c>
      <c r="F39" s="79">
        <v>3</v>
      </c>
      <c r="G39" s="81" t="s">
        <v>237</v>
      </c>
      <c r="H39" s="79" t="s">
        <v>80</v>
      </c>
      <c r="I39" s="74"/>
      <c r="K39" s="92" t="s">
        <v>238</v>
      </c>
      <c r="L39" s="93" t="s">
        <v>239</v>
      </c>
      <c r="M39" s="93"/>
    </row>
    <row r="40" spans="1:13" ht="14.25" customHeight="1" x14ac:dyDescent="0.3">
      <c r="A40" s="80"/>
      <c r="B40" s="78" t="s">
        <v>219</v>
      </c>
      <c r="C40" s="78" t="s">
        <v>240</v>
      </c>
      <c r="D40" s="79" t="s">
        <v>89</v>
      </c>
      <c r="E40" s="80" t="s">
        <v>114</v>
      </c>
      <c r="F40" s="79">
        <v>3</v>
      </c>
      <c r="G40" s="81" t="s">
        <v>241</v>
      </c>
      <c r="H40" s="79" t="s">
        <v>80</v>
      </c>
      <c r="I40" s="80"/>
    </row>
    <row r="41" spans="1:13" ht="14.25" customHeight="1" x14ac:dyDescent="0.3">
      <c r="A41" s="85" t="s">
        <v>121</v>
      </c>
      <c r="B41" s="78" t="s">
        <v>242</v>
      </c>
      <c r="C41" s="78" t="s">
        <v>243</v>
      </c>
      <c r="D41" s="79" t="s">
        <v>93</v>
      </c>
      <c r="E41" s="80" t="s">
        <v>158</v>
      </c>
      <c r="F41" s="79">
        <v>3</v>
      </c>
      <c r="G41" s="81" t="s">
        <v>244</v>
      </c>
      <c r="H41" s="79" t="s">
        <v>156</v>
      </c>
      <c r="I41" s="103" t="s">
        <v>121</v>
      </c>
    </row>
    <row r="42" spans="1:13" ht="14.25" customHeight="1" x14ac:dyDescent="0.3">
      <c r="A42" s="86" t="s">
        <v>37</v>
      </c>
      <c r="B42" s="78" t="s">
        <v>242</v>
      </c>
      <c r="C42" s="78" t="s">
        <v>245</v>
      </c>
      <c r="D42" s="79" t="s">
        <v>93</v>
      </c>
      <c r="E42" s="80" t="s">
        <v>159</v>
      </c>
      <c r="F42" s="79">
        <v>3</v>
      </c>
      <c r="G42" s="81" t="s">
        <v>246</v>
      </c>
      <c r="H42" s="79" t="s">
        <v>94</v>
      </c>
      <c r="I42" s="104" t="s">
        <v>37</v>
      </c>
    </row>
    <row r="43" spans="1:13" ht="14.25" customHeight="1" x14ac:dyDescent="0.3">
      <c r="A43" s="94" t="s">
        <v>36</v>
      </c>
      <c r="B43" s="78" t="s">
        <v>242</v>
      </c>
      <c r="C43" s="78" t="s">
        <v>247</v>
      </c>
      <c r="D43" s="79" t="s">
        <v>93</v>
      </c>
      <c r="E43" s="80" t="s">
        <v>160</v>
      </c>
      <c r="F43" s="79">
        <v>3</v>
      </c>
      <c r="G43" s="81" t="s">
        <v>248</v>
      </c>
      <c r="H43" s="79" t="s">
        <v>96</v>
      </c>
      <c r="I43" s="94" t="s">
        <v>36</v>
      </c>
    </row>
    <row r="44" spans="1:13" ht="14.25" customHeight="1" x14ac:dyDescent="0.3">
      <c r="A44" s="82" t="s">
        <v>29</v>
      </c>
      <c r="B44" s="78" t="s">
        <v>242</v>
      </c>
      <c r="C44" s="78" t="s">
        <v>249</v>
      </c>
      <c r="D44" s="79" t="s">
        <v>93</v>
      </c>
      <c r="E44" s="80" t="s">
        <v>161</v>
      </c>
      <c r="F44" s="79">
        <v>3</v>
      </c>
      <c r="G44" s="81" t="s">
        <v>250</v>
      </c>
      <c r="H44" s="79" t="s">
        <v>96</v>
      </c>
      <c r="I44" s="82" t="s">
        <v>29</v>
      </c>
    </row>
    <row r="45" spans="1:13" ht="14.25" customHeight="1" x14ac:dyDescent="0.3">
      <c r="A45" s="80" t="s">
        <v>71</v>
      </c>
      <c r="B45" s="78" t="s">
        <v>242</v>
      </c>
      <c r="C45" s="78" t="s">
        <v>251</v>
      </c>
      <c r="D45" s="79" t="s">
        <v>93</v>
      </c>
      <c r="E45" s="80" t="s">
        <v>162</v>
      </c>
      <c r="F45" s="79">
        <v>3</v>
      </c>
      <c r="G45" s="81" t="s">
        <v>252</v>
      </c>
      <c r="H45" s="79" t="s">
        <v>96</v>
      </c>
      <c r="I45" s="80" t="s">
        <v>71</v>
      </c>
    </row>
    <row r="46" spans="1:13" ht="14.25" customHeight="1" x14ac:dyDescent="0.3">
      <c r="A46" s="80" t="s">
        <v>34</v>
      </c>
      <c r="B46" s="78" t="s">
        <v>242</v>
      </c>
      <c r="C46" s="78" t="s">
        <v>253</v>
      </c>
      <c r="D46" s="79" t="s">
        <v>89</v>
      </c>
      <c r="E46" s="80" t="s">
        <v>163</v>
      </c>
      <c r="F46" s="79">
        <v>3</v>
      </c>
      <c r="G46" s="81" t="s">
        <v>254</v>
      </c>
      <c r="H46" s="79" t="s">
        <v>80</v>
      </c>
      <c r="I46" s="80" t="s">
        <v>34</v>
      </c>
    </row>
    <row r="47" spans="1:13" ht="14.25" customHeight="1" x14ac:dyDescent="0.3">
      <c r="A47" s="80"/>
      <c r="B47" s="78" t="s">
        <v>255</v>
      </c>
      <c r="C47" s="78" t="s">
        <v>256</v>
      </c>
      <c r="D47" s="79" t="s">
        <v>93</v>
      </c>
      <c r="E47" s="80" t="s">
        <v>115</v>
      </c>
      <c r="F47" s="79">
        <v>3</v>
      </c>
      <c r="G47" s="81" t="s">
        <v>257</v>
      </c>
      <c r="H47" s="79" t="s">
        <v>127</v>
      </c>
      <c r="I47" s="80"/>
    </row>
    <row r="48" spans="1:13" ht="14.25" customHeight="1" x14ac:dyDescent="0.3">
      <c r="A48" s="80"/>
      <c r="B48" s="78" t="s">
        <v>255</v>
      </c>
      <c r="C48" s="78" t="s">
        <v>258</v>
      </c>
      <c r="D48" s="79" t="s">
        <v>93</v>
      </c>
      <c r="E48" s="80" t="s">
        <v>116</v>
      </c>
      <c r="F48" s="79">
        <v>3</v>
      </c>
      <c r="G48" s="81" t="s">
        <v>259</v>
      </c>
      <c r="H48" s="79" t="s">
        <v>94</v>
      </c>
      <c r="I48" s="80"/>
    </row>
    <row r="49" spans="1:9" ht="14.25" customHeight="1" x14ac:dyDescent="0.3">
      <c r="A49" s="80"/>
      <c r="B49" s="78" t="s">
        <v>255</v>
      </c>
      <c r="C49" s="78" t="s">
        <v>260</v>
      </c>
      <c r="D49" s="79" t="s">
        <v>93</v>
      </c>
      <c r="E49" s="80" t="s">
        <v>117</v>
      </c>
      <c r="F49" s="79">
        <v>3</v>
      </c>
      <c r="G49" s="81" t="s">
        <v>261</v>
      </c>
      <c r="H49" s="79" t="s">
        <v>80</v>
      </c>
      <c r="I49" s="80"/>
    </row>
    <row r="50" spans="1:9" ht="14.25" customHeight="1" x14ac:dyDescent="0.3">
      <c r="A50" s="80"/>
      <c r="B50" s="78" t="s">
        <v>255</v>
      </c>
      <c r="C50" s="78" t="s">
        <v>262</v>
      </c>
      <c r="D50" s="79" t="s">
        <v>93</v>
      </c>
      <c r="E50" s="80" t="s">
        <v>118</v>
      </c>
      <c r="F50" s="79">
        <v>3</v>
      </c>
      <c r="G50" s="81" t="s">
        <v>263</v>
      </c>
      <c r="H50" s="79" t="s">
        <v>80</v>
      </c>
      <c r="I50" s="80"/>
    </row>
    <row r="51" spans="1:9" ht="14.25" customHeight="1" x14ac:dyDescent="0.3">
      <c r="A51" s="80"/>
      <c r="B51" s="78" t="s">
        <v>255</v>
      </c>
      <c r="C51" s="78" t="s">
        <v>264</v>
      </c>
      <c r="D51" s="79" t="s">
        <v>93</v>
      </c>
      <c r="E51" s="80" t="s">
        <v>119</v>
      </c>
      <c r="F51" s="79">
        <v>3</v>
      </c>
      <c r="G51" s="81" t="s">
        <v>265</v>
      </c>
      <c r="H51" s="79" t="s">
        <v>96</v>
      </c>
      <c r="I51" s="80"/>
    </row>
    <row r="52" spans="1:9" ht="14.25" customHeight="1" x14ac:dyDescent="0.3">
      <c r="A52" s="80"/>
      <c r="B52" s="78" t="s">
        <v>255</v>
      </c>
      <c r="C52" s="78" t="s">
        <v>266</v>
      </c>
      <c r="D52" s="79" t="s">
        <v>89</v>
      </c>
      <c r="E52" s="80" t="s">
        <v>120</v>
      </c>
      <c r="F52" s="79">
        <v>3</v>
      </c>
      <c r="G52" s="81" t="s">
        <v>267</v>
      </c>
      <c r="H52" s="79" t="s">
        <v>46</v>
      </c>
      <c r="I52" s="80"/>
    </row>
    <row r="53" spans="1:9" ht="14.25" customHeight="1" x14ac:dyDescent="0.3">
      <c r="A53" s="86" t="s">
        <v>37</v>
      </c>
      <c r="B53" s="78" t="s">
        <v>268</v>
      </c>
      <c r="C53" s="78" t="s">
        <v>269</v>
      </c>
      <c r="D53" s="79" t="s">
        <v>93</v>
      </c>
      <c r="E53" s="80" t="s">
        <v>270</v>
      </c>
      <c r="F53" s="79">
        <v>3</v>
      </c>
      <c r="G53" s="81" t="s">
        <v>271</v>
      </c>
      <c r="H53" s="79" t="s">
        <v>272</v>
      </c>
      <c r="I53" s="86" t="s">
        <v>365</v>
      </c>
    </row>
    <row r="54" spans="1:9" ht="14.25" customHeight="1" x14ac:dyDescent="0.3">
      <c r="A54" s="80" t="s">
        <v>31</v>
      </c>
      <c r="B54" s="78" t="s">
        <v>268</v>
      </c>
      <c r="C54" s="78" t="s">
        <v>273</v>
      </c>
      <c r="D54" s="79" t="s">
        <v>93</v>
      </c>
      <c r="E54" s="80" t="s">
        <v>274</v>
      </c>
      <c r="F54" s="79">
        <v>3</v>
      </c>
      <c r="G54" s="81" t="s">
        <v>275</v>
      </c>
      <c r="H54" s="79" t="s">
        <v>96</v>
      </c>
      <c r="I54" s="80" t="s">
        <v>31</v>
      </c>
    </row>
    <row r="55" spans="1:9" ht="14.25" customHeight="1" x14ac:dyDescent="0.3">
      <c r="A55" s="80" t="s">
        <v>39</v>
      </c>
      <c r="B55" s="78" t="s">
        <v>268</v>
      </c>
      <c r="C55" s="78" t="s">
        <v>276</v>
      </c>
      <c r="D55" s="79" t="s">
        <v>93</v>
      </c>
      <c r="E55" s="80" t="s">
        <v>277</v>
      </c>
      <c r="F55" s="79">
        <v>3</v>
      </c>
      <c r="G55" s="81" t="s">
        <v>278</v>
      </c>
      <c r="H55" s="79" t="s">
        <v>279</v>
      </c>
      <c r="I55" s="80" t="s">
        <v>34</v>
      </c>
    </row>
    <row r="56" spans="1:9" ht="14.25" customHeight="1" x14ac:dyDescent="0.3">
      <c r="A56" s="84" t="s">
        <v>30</v>
      </c>
      <c r="B56" s="78" t="s">
        <v>268</v>
      </c>
      <c r="C56" s="78" t="s">
        <v>280</v>
      </c>
      <c r="D56" s="79" t="s">
        <v>93</v>
      </c>
      <c r="E56" s="80" t="s">
        <v>281</v>
      </c>
      <c r="F56" s="79">
        <v>3</v>
      </c>
      <c r="G56" s="81" t="s">
        <v>282</v>
      </c>
      <c r="H56" s="79" t="s">
        <v>283</v>
      </c>
      <c r="I56" s="84" t="s">
        <v>30</v>
      </c>
    </row>
    <row r="57" spans="1:9" ht="14.25" customHeight="1" x14ac:dyDescent="0.3">
      <c r="A57" s="94" t="s">
        <v>36</v>
      </c>
      <c r="B57" s="78" t="s">
        <v>268</v>
      </c>
      <c r="C57" s="78" t="s">
        <v>284</v>
      </c>
      <c r="D57" s="79" t="s">
        <v>89</v>
      </c>
      <c r="E57" s="80" t="s">
        <v>285</v>
      </c>
      <c r="F57" s="79">
        <v>3</v>
      </c>
      <c r="G57" s="81" t="s">
        <v>286</v>
      </c>
      <c r="H57" s="79" t="s">
        <v>287</v>
      </c>
      <c r="I57" s="94" t="s">
        <v>36</v>
      </c>
    </row>
    <row r="58" spans="1:9" ht="14.25" customHeight="1" x14ac:dyDescent="0.3">
      <c r="A58" s="80" t="s">
        <v>293</v>
      </c>
      <c r="B58" s="78" t="s">
        <v>288</v>
      </c>
      <c r="C58" s="78" t="s">
        <v>289</v>
      </c>
      <c r="D58" s="79" t="s">
        <v>290</v>
      </c>
      <c r="E58" s="80" t="s">
        <v>291</v>
      </c>
      <c r="F58" s="79">
        <v>4</v>
      </c>
      <c r="G58" s="81" t="s">
        <v>292</v>
      </c>
      <c r="H58" s="79" t="s">
        <v>46</v>
      </c>
      <c r="I58" s="80" t="s">
        <v>293</v>
      </c>
    </row>
    <row r="59" spans="1:9" ht="14.25" customHeight="1" x14ac:dyDescent="0.3">
      <c r="A59" s="80" t="s">
        <v>293</v>
      </c>
      <c r="B59" s="78" t="s">
        <v>288</v>
      </c>
      <c r="C59" s="78" t="s">
        <v>294</v>
      </c>
      <c r="D59" s="79" t="s">
        <v>290</v>
      </c>
      <c r="E59" s="80" t="s">
        <v>295</v>
      </c>
      <c r="F59" s="79">
        <v>6</v>
      </c>
      <c r="G59" s="81" t="s">
        <v>296</v>
      </c>
      <c r="H59" s="79" t="s">
        <v>46</v>
      </c>
      <c r="I59" s="80" t="s">
        <v>293</v>
      </c>
    </row>
    <row r="60" spans="1:9" ht="14.25" customHeight="1" x14ac:dyDescent="0.3">
      <c r="B60" s="64"/>
      <c r="C60" s="95"/>
      <c r="D60" s="96"/>
      <c r="E60" s="71"/>
      <c r="F60" s="96"/>
      <c r="G60" s="64"/>
      <c r="H60" s="96"/>
    </row>
    <row r="61" spans="1:9" ht="14.25" customHeight="1" x14ac:dyDescent="0.3">
      <c r="D61" s="64"/>
      <c r="H61" s="64"/>
    </row>
    <row r="62" spans="1:9" ht="14.25" customHeight="1" x14ac:dyDescent="0.3">
      <c r="D62" s="77"/>
      <c r="H62" s="77"/>
    </row>
    <row r="63" spans="1:9" ht="14.25" customHeight="1" x14ac:dyDescent="0.3">
      <c r="D63" s="77"/>
      <c r="H63" s="77"/>
    </row>
    <row r="64" spans="1:9" ht="14.25" customHeight="1" x14ac:dyDescent="0.3"/>
    <row r="65" spans="6:6" ht="14.25" customHeight="1" x14ac:dyDescent="0.3"/>
    <row r="66" spans="6:6" ht="14.25" customHeight="1" x14ac:dyDescent="0.3"/>
    <row r="67" spans="6:6" ht="14.25" customHeight="1" x14ac:dyDescent="0.3"/>
    <row r="68" spans="6:6" ht="14.25" customHeight="1" x14ac:dyDescent="0.3">
      <c r="F68" s="88"/>
    </row>
    <row r="69" spans="6:6" ht="14.25" customHeight="1" x14ac:dyDescent="0.3">
      <c r="F69" s="88"/>
    </row>
    <row r="70" spans="6:6" ht="14.25" customHeight="1" x14ac:dyDescent="0.3"/>
    <row r="71" spans="6:6" ht="14.25" customHeight="1" x14ac:dyDescent="0.3"/>
    <row r="72" spans="6:6" ht="14.25" customHeight="1" x14ac:dyDescent="0.3"/>
    <row r="73" spans="6:6" ht="14.25" customHeight="1" x14ac:dyDescent="0.3"/>
    <row r="74" spans="6:6" ht="14.25" customHeight="1" x14ac:dyDescent="0.3"/>
    <row r="75" spans="6:6" ht="14.25" customHeight="1" x14ac:dyDescent="0.3"/>
    <row r="76" spans="6:6" ht="14.25" customHeight="1" x14ac:dyDescent="0.3"/>
    <row r="77" spans="6:6" ht="14.25" customHeight="1" x14ac:dyDescent="0.3"/>
    <row r="78" spans="6:6" ht="14.25" customHeight="1" x14ac:dyDescent="0.3"/>
    <row r="79" spans="6:6" ht="14.25" customHeight="1" x14ac:dyDescent="0.3"/>
    <row r="80" spans="6:6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</sheetData>
  <conditionalFormatting sqref="A26">
    <cfRule type="expression" dxfId="173" priority="29">
      <formula>$B23="7"</formula>
    </cfRule>
    <cfRule type="expression" dxfId="172" priority="30">
      <formula>$B23="5"</formula>
    </cfRule>
    <cfRule type="expression" dxfId="171" priority="31">
      <formula>$B23="3"</formula>
    </cfRule>
    <cfRule type="expression" dxfId="170" priority="32" stopIfTrue="1">
      <formula>$B23="1"</formula>
    </cfRule>
  </conditionalFormatting>
  <conditionalFormatting sqref="A30">
    <cfRule type="expression" dxfId="169" priority="47">
      <formula>$B55="3"</formula>
    </cfRule>
    <cfRule type="expression" dxfId="168" priority="48" stopIfTrue="1">
      <formula>$B55="1"</formula>
    </cfRule>
    <cfRule type="expression" dxfId="167" priority="45">
      <formula>$B55="7"</formula>
    </cfRule>
    <cfRule type="expression" dxfId="166" priority="46">
      <formula>$B55="5"</formula>
    </cfRule>
  </conditionalFormatting>
  <conditionalFormatting sqref="A41">
    <cfRule type="expression" dxfId="165" priority="42">
      <formula>$B38="5"</formula>
    </cfRule>
    <cfRule type="expression" dxfId="164" priority="43">
      <formula>$B38="3"</formula>
    </cfRule>
    <cfRule type="expression" dxfId="163" priority="41">
      <formula>$B38="7"</formula>
    </cfRule>
    <cfRule type="expression" dxfId="162" priority="44" stopIfTrue="1">
      <formula>$B38="1"</formula>
    </cfRule>
  </conditionalFormatting>
  <conditionalFormatting sqref="A45">
    <cfRule type="expression" dxfId="161" priority="27">
      <formula>$B45="3"</formula>
    </cfRule>
    <cfRule type="expression" dxfId="160" priority="25">
      <formula>$B45="7"</formula>
    </cfRule>
    <cfRule type="expression" dxfId="159" priority="26">
      <formula>$B45="5"</formula>
    </cfRule>
    <cfRule type="expression" dxfId="158" priority="28" stopIfTrue="1">
      <formula>$B45="1"</formula>
    </cfRule>
  </conditionalFormatting>
  <conditionalFormatting sqref="A54">
    <cfRule type="expression" dxfId="157" priority="37">
      <formula>$B28="7"</formula>
    </cfRule>
    <cfRule type="expression" dxfId="156" priority="38">
      <formula>$B28="5"</formula>
    </cfRule>
    <cfRule type="expression" dxfId="155" priority="39">
      <formula>$B28="3"</formula>
    </cfRule>
    <cfRule type="expression" dxfId="154" priority="40" stopIfTrue="1">
      <formula>$B28="1"</formula>
    </cfRule>
  </conditionalFormatting>
  <conditionalFormatting sqref="A3:I7">
    <cfRule type="expression" dxfId="153" priority="35">
      <formula>$B3="3"</formula>
    </cfRule>
    <cfRule type="expression" dxfId="152" priority="36" stopIfTrue="1">
      <formula>$B3="1"</formula>
    </cfRule>
    <cfRule type="expression" dxfId="151" priority="33">
      <formula>$B3="7"</formula>
    </cfRule>
    <cfRule type="expression" dxfId="150" priority="34">
      <formula>$B3="5"</formula>
    </cfRule>
  </conditionalFormatting>
  <conditionalFormatting sqref="A27:I31">
    <cfRule type="expression" dxfId="149" priority="22">
      <formula>$B27="5"</formula>
    </cfRule>
    <cfRule type="expression" dxfId="148" priority="23">
      <formula>$B27="3"</formula>
    </cfRule>
    <cfRule type="expression" dxfId="147" priority="24" stopIfTrue="1">
      <formula>$B27="1"</formula>
    </cfRule>
    <cfRule type="expression" dxfId="146" priority="21">
      <formula>$B27="7"</formula>
    </cfRule>
  </conditionalFormatting>
  <conditionalFormatting sqref="A46:I56 B8:H8 A9:I25 B26:H26 B32:H32 A33:I37 B38:H38 A39:I40 B41:H41 A42:I42 B43:H45 B57:H57 A58:I59">
    <cfRule type="expression" dxfId="145" priority="61">
      <formula>$B8="7"</formula>
    </cfRule>
    <cfRule type="expression" dxfId="144" priority="62">
      <formula>$B8="5"</formula>
    </cfRule>
    <cfRule type="expression" dxfId="143" priority="63">
      <formula>$B8="3"</formula>
    </cfRule>
  </conditionalFormatting>
  <conditionalFormatting sqref="B8:H8 A9:I25 B26:H26 B32:H32 A33:I37 B38:H38 A39:I40 B41:H41 A42:I42 B43:H45 A46:I56 B57:H57 A58:I59">
    <cfRule type="expression" dxfId="142" priority="64" stopIfTrue="1">
      <formula>$B8="1"</formula>
    </cfRule>
  </conditionalFormatting>
  <conditionalFormatting sqref="I26">
    <cfRule type="expression" dxfId="141" priority="57">
      <formula>$B23="7"</formula>
    </cfRule>
    <cfRule type="expression" dxfId="140" priority="58">
      <formula>$B23="5"</formula>
    </cfRule>
    <cfRule type="expression" dxfId="139" priority="59">
      <formula>$B23="3"</formula>
    </cfRule>
    <cfRule type="expression" dxfId="138" priority="60" stopIfTrue="1">
      <formula>$B23="1"</formula>
    </cfRule>
  </conditionalFormatting>
  <conditionalFormatting sqref="I30">
    <cfRule type="expression" dxfId="137" priority="76" stopIfTrue="1">
      <formula>$B55="1"</formula>
    </cfRule>
    <cfRule type="expression" dxfId="136" priority="73">
      <formula>$B55="7"</formula>
    </cfRule>
    <cfRule type="expression" dxfId="135" priority="74">
      <formula>$B55="5"</formula>
    </cfRule>
    <cfRule type="expression" dxfId="134" priority="75">
      <formula>$B55="3"</formula>
    </cfRule>
  </conditionalFormatting>
  <conditionalFormatting sqref="I41">
    <cfRule type="expression" dxfId="133" priority="69">
      <formula>$B38="7"</formula>
    </cfRule>
    <cfRule type="expression" dxfId="132" priority="71">
      <formula>$B38="3"</formula>
    </cfRule>
    <cfRule type="expression" dxfId="131" priority="72" stopIfTrue="1">
      <formula>$B38="1"</formula>
    </cfRule>
    <cfRule type="expression" dxfId="130" priority="70">
      <formula>$B38="5"</formula>
    </cfRule>
  </conditionalFormatting>
  <conditionalFormatting sqref="I45">
    <cfRule type="expression" dxfId="129" priority="53">
      <formula>$B45="7"</formula>
    </cfRule>
    <cfRule type="expression" dxfId="128" priority="54">
      <formula>$B45="5"</formula>
    </cfRule>
    <cfRule type="expression" dxfId="127" priority="55">
      <formula>$B45="3"</formula>
    </cfRule>
    <cfRule type="expression" dxfId="126" priority="56" stopIfTrue="1">
      <formula>$B45="1"</formula>
    </cfRule>
  </conditionalFormatting>
  <conditionalFormatting sqref="I54">
    <cfRule type="expression" dxfId="125" priority="65">
      <formula>$B28="7"</formula>
    </cfRule>
    <cfRule type="expression" dxfId="124" priority="66">
      <formula>$B28="5"</formula>
    </cfRule>
    <cfRule type="expression" dxfId="123" priority="67">
      <formula>$B28="3"</formula>
    </cfRule>
    <cfRule type="expression" dxfId="122" priority="68" stopIfTrue="1">
      <formula>$B28="1"</formula>
    </cfRule>
  </conditionalFormatting>
  <dataValidations count="1">
    <dataValidation type="list" showInputMessage="1" showErrorMessage="1" sqref="I3:I7 A58:A59 A39:A42 A45:A56 A9:A31 A33:A37 A3:A7 I58:I59 I39:I42 I45:I56 I9:I31 I33:I37" xr:uid="{E35DEF9B-ED0E-4143-AB9E-0A1C1DC6AA96}">
      <formula1>$L$3:$L$28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C2E6D-B214-4537-ADD9-7BA1A9E415AF}">
  <dimension ref="B1:AJ68"/>
  <sheetViews>
    <sheetView showGridLines="0" tabSelected="1" topLeftCell="A4" zoomScale="72" zoomScaleNormal="70" zoomScaleSheetLayoutView="85" workbookViewId="0">
      <selection activeCell="L23" sqref="D14:AA30"/>
    </sheetView>
  </sheetViews>
  <sheetFormatPr defaultRowHeight="15" customHeight="1" x14ac:dyDescent="0.25"/>
  <cols>
    <col min="1" max="1" width="8.88671875" style="25"/>
    <col min="2" max="2" width="4.33203125" style="22" customWidth="1"/>
    <col min="3" max="3" width="11.88671875" style="22" customWidth="1"/>
    <col min="4" max="11" width="5.44140625" style="26" customWidth="1"/>
    <col min="12" max="27" width="5.44140625" style="25" customWidth="1"/>
    <col min="28" max="28" width="4.33203125" style="25" customWidth="1"/>
    <col min="29" max="29" width="5.33203125" style="25" customWidth="1"/>
    <col min="30" max="30" width="7.21875" style="26" bestFit="1" customWidth="1"/>
    <col min="31" max="31" width="24.33203125" style="25" bestFit="1" customWidth="1"/>
    <col min="32" max="32" width="32.88671875" style="25" bestFit="1" customWidth="1"/>
    <col min="33" max="34" width="6.77734375" style="26" customWidth="1"/>
    <col min="35" max="35" width="10" style="26" customWidth="1"/>
    <col min="36" max="36" width="8.88671875" style="26" customWidth="1"/>
    <col min="37" max="16384" width="8.88671875" style="25"/>
  </cols>
  <sheetData>
    <row r="1" spans="2:36" s="21" customFormat="1" ht="15" customHeight="1" x14ac:dyDescent="0.3">
      <c r="AD1" s="22"/>
      <c r="AG1" s="22"/>
      <c r="AH1" s="22"/>
      <c r="AI1" s="22"/>
      <c r="AJ1" s="22"/>
    </row>
    <row r="2" spans="2:36" s="21" customFormat="1" ht="15" customHeight="1" x14ac:dyDescent="0.3">
      <c r="AD2" s="22"/>
      <c r="AG2" s="22"/>
      <c r="AH2" s="22"/>
      <c r="AI2" s="22"/>
      <c r="AJ2" s="22"/>
    </row>
    <row r="3" spans="2:36" s="21" customFormat="1" ht="15" customHeight="1" x14ac:dyDescent="0.3">
      <c r="AD3" s="22"/>
      <c r="AG3" s="22"/>
      <c r="AH3" s="22"/>
      <c r="AI3" s="22"/>
      <c r="AJ3" s="22"/>
    </row>
    <row r="4" spans="2:36" s="21" customFormat="1" ht="13.8" customHeight="1" x14ac:dyDescent="0.3">
      <c r="AD4" s="22"/>
      <c r="AG4" s="22"/>
      <c r="AH4" s="22"/>
      <c r="AI4" s="22"/>
      <c r="AJ4" s="22"/>
    </row>
    <row r="5" spans="2:36" s="21" customFormat="1" ht="13.8" customHeight="1" x14ac:dyDescent="0.3">
      <c r="AD5" s="22"/>
      <c r="AG5" s="22"/>
      <c r="AH5" s="22"/>
      <c r="AI5" s="22"/>
      <c r="AJ5" s="22"/>
    </row>
    <row r="6" spans="2:36" s="21" customFormat="1" ht="13.8" customHeight="1" x14ac:dyDescent="0.3">
      <c r="AD6" s="22"/>
      <c r="AG6" s="22"/>
      <c r="AH6" s="22"/>
      <c r="AI6" s="22"/>
      <c r="AJ6" s="22"/>
    </row>
    <row r="7" spans="2:36" s="21" customFormat="1" ht="13.8" customHeight="1" x14ac:dyDescent="0.3">
      <c r="AD7" s="22"/>
      <c r="AG7" s="22"/>
      <c r="AH7" s="22"/>
      <c r="AI7" s="22"/>
      <c r="AJ7" s="22"/>
    </row>
    <row r="8" spans="2:36" s="21" customFormat="1" ht="13.8" customHeight="1" x14ac:dyDescent="0.3">
      <c r="AD8" s="22" t="s">
        <v>354</v>
      </c>
      <c r="AE8" s="128" t="s">
        <v>358</v>
      </c>
      <c r="AG8" s="22"/>
      <c r="AH8" s="22"/>
      <c r="AI8" s="22"/>
      <c r="AJ8" s="22"/>
    </row>
    <row r="9" spans="2:36" s="21" customFormat="1" ht="21" x14ac:dyDescent="0.3">
      <c r="B9" s="169" t="s">
        <v>302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10"/>
      <c r="AC9" s="110"/>
      <c r="AD9" s="22" t="s">
        <v>355</v>
      </c>
      <c r="AE9" s="129" t="s">
        <v>359</v>
      </c>
      <c r="AG9" s="22"/>
      <c r="AH9" s="22"/>
      <c r="AI9" s="22"/>
      <c r="AJ9" s="22"/>
    </row>
    <row r="10" spans="2:36" s="21" customFormat="1" ht="21" x14ac:dyDescent="0.3">
      <c r="B10" s="169" t="s">
        <v>362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10"/>
      <c r="AC10" s="110"/>
      <c r="AD10" s="22" t="s">
        <v>356</v>
      </c>
      <c r="AE10" s="129" t="s">
        <v>360</v>
      </c>
      <c r="AG10" s="22"/>
      <c r="AH10" s="22"/>
      <c r="AI10" s="22"/>
      <c r="AJ10" s="22"/>
    </row>
    <row r="11" spans="2:36" s="21" customFormat="1" ht="16.2" customHeight="1" thickBot="1" x14ac:dyDescent="0.35">
      <c r="B11" s="148" t="s">
        <v>369</v>
      </c>
      <c r="AD11" s="22" t="s">
        <v>357</v>
      </c>
      <c r="AE11" s="129" t="s">
        <v>361</v>
      </c>
      <c r="AG11" s="22"/>
      <c r="AH11" s="22"/>
      <c r="AI11" s="22"/>
      <c r="AJ11" s="22"/>
    </row>
    <row r="12" spans="2:36" s="23" customFormat="1" ht="16.95" customHeight="1" x14ac:dyDescent="0.3">
      <c r="B12" s="149" t="s">
        <v>0</v>
      </c>
      <c r="C12" s="151" t="s">
        <v>1</v>
      </c>
      <c r="D12" s="149" t="s">
        <v>10</v>
      </c>
      <c r="E12" s="153"/>
      <c r="F12" s="153"/>
      <c r="G12" s="153"/>
      <c r="H12" s="153"/>
      <c r="I12" s="153"/>
      <c r="J12" s="153"/>
      <c r="K12" s="154"/>
      <c r="L12" s="149" t="s">
        <v>40</v>
      </c>
      <c r="M12" s="153"/>
      <c r="N12" s="153"/>
      <c r="O12" s="153"/>
      <c r="P12" s="153"/>
      <c r="Q12" s="153"/>
      <c r="R12" s="153"/>
      <c r="S12" s="154"/>
      <c r="T12" s="149" t="s">
        <v>41</v>
      </c>
      <c r="U12" s="153"/>
      <c r="V12" s="153"/>
      <c r="W12" s="153"/>
      <c r="X12" s="153"/>
      <c r="Y12" s="153"/>
      <c r="Z12" s="153"/>
      <c r="AA12" s="154"/>
    </row>
    <row r="13" spans="2:36" s="23" customFormat="1" ht="16.95" customHeight="1" x14ac:dyDescent="0.25">
      <c r="B13" s="150"/>
      <c r="C13" s="152"/>
      <c r="D13" s="109" t="s">
        <v>304</v>
      </c>
      <c r="E13" s="1" t="s">
        <v>305</v>
      </c>
      <c r="F13" s="1" t="s">
        <v>306</v>
      </c>
      <c r="G13" s="1" t="s">
        <v>307</v>
      </c>
      <c r="H13" s="1" t="s">
        <v>308</v>
      </c>
      <c r="I13" s="1" t="s">
        <v>309</v>
      </c>
      <c r="J13" s="1" t="s">
        <v>310</v>
      </c>
      <c r="K13" s="2" t="s">
        <v>311</v>
      </c>
      <c r="L13" s="109" t="s">
        <v>304</v>
      </c>
      <c r="M13" s="1" t="s">
        <v>305</v>
      </c>
      <c r="N13" s="1" t="s">
        <v>306</v>
      </c>
      <c r="O13" s="1" t="s">
        <v>307</v>
      </c>
      <c r="P13" s="1" t="s">
        <v>308</v>
      </c>
      <c r="Q13" s="1" t="s">
        <v>309</v>
      </c>
      <c r="R13" s="1" t="s">
        <v>310</v>
      </c>
      <c r="S13" s="2" t="s">
        <v>311</v>
      </c>
      <c r="T13" s="109" t="s">
        <v>304</v>
      </c>
      <c r="U13" s="1" t="s">
        <v>305</v>
      </c>
      <c r="V13" s="1" t="s">
        <v>306</v>
      </c>
      <c r="W13" s="1" t="s">
        <v>307</v>
      </c>
      <c r="X13" s="1" t="s">
        <v>308</v>
      </c>
      <c r="Y13" s="1" t="s">
        <v>309</v>
      </c>
      <c r="Z13" s="1" t="s">
        <v>310</v>
      </c>
      <c r="AA13" s="2" t="s">
        <v>311</v>
      </c>
      <c r="AB13" s="111"/>
      <c r="AC13" s="111"/>
    </row>
    <row r="14" spans="2:36" ht="16.95" customHeight="1" x14ac:dyDescent="0.25">
      <c r="B14" s="131">
        <v>1</v>
      </c>
      <c r="C14" s="24" t="s">
        <v>3</v>
      </c>
      <c r="D14" s="46" t="s">
        <v>327</v>
      </c>
      <c r="E14" s="35" t="s">
        <v>326</v>
      </c>
      <c r="F14" s="44"/>
      <c r="G14" s="44"/>
      <c r="H14" s="146" t="s">
        <v>342</v>
      </c>
      <c r="I14" s="35"/>
      <c r="J14" s="44" t="s">
        <v>367</v>
      </c>
      <c r="K14" s="44"/>
      <c r="L14" s="46" t="s">
        <v>330</v>
      </c>
      <c r="M14" s="35" t="s">
        <v>327</v>
      </c>
      <c r="N14" s="44" t="s">
        <v>332</v>
      </c>
      <c r="O14" s="44" t="s">
        <v>331</v>
      </c>
      <c r="P14" s="35"/>
      <c r="Q14" s="35" t="s">
        <v>341</v>
      </c>
      <c r="R14" s="44"/>
      <c r="S14" s="44"/>
      <c r="T14" s="46" t="s">
        <v>329</v>
      </c>
      <c r="U14" s="35" t="s">
        <v>321</v>
      </c>
      <c r="V14" s="44" t="s">
        <v>339</v>
      </c>
      <c r="W14" s="44"/>
      <c r="X14" s="35" t="s">
        <v>344</v>
      </c>
      <c r="Y14" s="35"/>
      <c r="Z14" s="44" t="s">
        <v>347</v>
      </c>
      <c r="AA14" s="132" t="s">
        <v>349</v>
      </c>
      <c r="AB14" s="112"/>
      <c r="AC14" s="112"/>
    </row>
    <row r="15" spans="2:36" ht="16.95" customHeight="1" x14ac:dyDescent="0.25">
      <c r="B15" s="131">
        <v>2</v>
      </c>
      <c r="C15" s="24" t="s">
        <v>4</v>
      </c>
      <c r="D15" s="46" t="s">
        <v>327</v>
      </c>
      <c r="E15" s="35" t="s">
        <v>326</v>
      </c>
      <c r="F15" s="44"/>
      <c r="G15" s="44"/>
      <c r="H15" s="146" t="s">
        <v>342</v>
      </c>
      <c r="I15" s="35"/>
      <c r="J15" s="44" t="s">
        <v>367</v>
      </c>
      <c r="K15" s="44"/>
      <c r="L15" s="46" t="s">
        <v>330</v>
      </c>
      <c r="M15" s="35" t="s">
        <v>327</v>
      </c>
      <c r="N15" s="44" t="s">
        <v>332</v>
      </c>
      <c r="O15" s="44" t="s">
        <v>331</v>
      </c>
      <c r="P15" s="35"/>
      <c r="Q15" s="35" t="s">
        <v>341</v>
      </c>
      <c r="R15" s="44"/>
      <c r="S15" s="44"/>
      <c r="T15" s="46" t="s">
        <v>329</v>
      </c>
      <c r="U15" s="35" t="s">
        <v>321</v>
      </c>
      <c r="V15" s="44" t="s">
        <v>339</v>
      </c>
      <c r="W15" s="44"/>
      <c r="X15" s="35" t="s">
        <v>344</v>
      </c>
      <c r="Y15" s="35"/>
      <c r="Z15" s="44" t="s">
        <v>347</v>
      </c>
      <c r="AA15" s="132" t="s">
        <v>349</v>
      </c>
      <c r="AB15" s="112"/>
      <c r="AC15" s="112"/>
    </row>
    <row r="16" spans="2:36" ht="16.95" customHeight="1" x14ac:dyDescent="0.25">
      <c r="B16" s="131">
        <v>3</v>
      </c>
      <c r="C16" s="24" t="s">
        <v>5</v>
      </c>
      <c r="D16" s="41"/>
      <c r="E16" s="40"/>
      <c r="F16" s="44"/>
      <c r="G16" s="44"/>
      <c r="H16" s="146" t="s">
        <v>342</v>
      </c>
      <c r="I16" s="35"/>
      <c r="J16" s="44" t="s">
        <v>367</v>
      </c>
      <c r="K16" s="44"/>
      <c r="L16" s="41"/>
      <c r="M16" s="40"/>
      <c r="N16" s="44" t="s">
        <v>332</v>
      </c>
      <c r="O16" s="44" t="s">
        <v>331</v>
      </c>
      <c r="P16" s="35"/>
      <c r="Q16" s="35" t="s">
        <v>341</v>
      </c>
      <c r="R16" s="44"/>
      <c r="S16" s="44"/>
      <c r="T16" s="41"/>
      <c r="U16" s="40"/>
      <c r="V16" s="44" t="s">
        <v>339</v>
      </c>
      <c r="W16" s="44"/>
      <c r="X16" s="35" t="s">
        <v>344</v>
      </c>
      <c r="Y16" s="35"/>
      <c r="Z16" s="44" t="s">
        <v>347</v>
      </c>
      <c r="AA16" s="132" t="s">
        <v>349</v>
      </c>
      <c r="AB16" s="112"/>
      <c r="AC16" s="112"/>
    </row>
    <row r="17" spans="2:36" ht="16.95" customHeight="1" x14ac:dyDescent="0.3">
      <c r="B17" s="131"/>
      <c r="C17" s="24" t="s">
        <v>9</v>
      </c>
      <c r="D17" s="43"/>
      <c r="E17" s="42"/>
      <c r="F17" s="45"/>
      <c r="G17" s="45"/>
      <c r="H17" s="42"/>
      <c r="I17" s="42"/>
      <c r="J17" s="45"/>
      <c r="K17" s="45"/>
      <c r="L17" s="43"/>
      <c r="M17" s="42"/>
      <c r="N17" s="45"/>
      <c r="O17" s="45"/>
      <c r="P17" s="42"/>
      <c r="Q17" s="42"/>
      <c r="R17" s="45"/>
      <c r="S17" s="45"/>
      <c r="T17" s="43"/>
      <c r="U17" s="42"/>
      <c r="V17" s="45"/>
      <c r="W17" s="45"/>
      <c r="X17" s="42"/>
      <c r="Y17" s="42"/>
      <c r="Z17" s="45"/>
      <c r="AA17" s="133"/>
      <c r="AB17" s="113"/>
      <c r="AC17" s="113"/>
    </row>
    <row r="18" spans="2:36" ht="16.95" customHeight="1" x14ac:dyDescent="0.25">
      <c r="B18" s="131">
        <v>4</v>
      </c>
      <c r="C18" s="24" t="s">
        <v>6</v>
      </c>
      <c r="D18" s="39" t="s">
        <v>326</v>
      </c>
      <c r="E18" s="36" t="s">
        <v>322</v>
      </c>
      <c r="F18" s="44"/>
      <c r="G18" s="44" t="s">
        <v>334</v>
      </c>
      <c r="H18" s="35"/>
      <c r="I18" s="146" t="s">
        <v>342</v>
      </c>
      <c r="J18" s="44" t="s">
        <v>348</v>
      </c>
      <c r="K18" s="44" t="s">
        <v>346</v>
      </c>
      <c r="L18" s="39" t="s">
        <v>325</v>
      </c>
      <c r="M18" s="36" t="s">
        <v>330</v>
      </c>
      <c r="N18" s="44" t="s">
        <v>331</v>
      </c>
      <c r="O18" s="44" t="s">
        <v>332</v>
      </c>
      <c r="P18" s="35" t="s">
        <v>341</v>
      </c>
      <c r="Q18" s="35" t="s">
        <v>345</v>
      </c>
      <c r="R18" s="44"/>
      <c r="S18" s="44"/>
      <c r="T18" s="39" t="s">
        <v>321</v>
      </c>
      <c r="U18" s="36" t="s">
        <v>325</v>
      </c>
      <c r="V18" s="44" t="s">
        <v>334</v>
      </c>
      <c r="W18" s="44" t="s">
        <v>339</v>
      </c>
      <c r="X18" s="35" t="s">
        <v>345</v>
      </c>
      <c r="Y18" s="35" t="s">
        <v>344</v>
      </c>
      <c r="Z18" s="44" t="s">
        <v>349</v>
      </c>
      <c r="AA18" s="132" t="s">
        <v>347</v>
      </c>
      <c r="AB18" s="112"/>
      <c r="AC18" s="112"/>
    </row>
    <row r="19" spans="2:36" ht="16.95" customHeight="1" x14ac:dyDescent="0.25">
      <c r="B19" s="131">
        <v>5</v>
      </c>
      <c r="C19" s="24" t="s">
        <v>7</v>
      </c>
      <c r="D19" s="39" t="s">
        <v>326</v>
      </c>
      <c r="E19" s="36" t="s">
        <v>322</v>
      </c>
      <c r="F19" s="44"/>
      <c r="G19" s="44" t="s">
        <v>334</v>
      </c>
      <c r="H19" s="35"/>
      <c r="I19" s="146" t="s">
        <v>342</v>
      </c>
      <c r="J19" s="44" t="s">
        <v>348</v>
      </c>
      <c r="K19" s="44" t="s">
        <v>346</v>
      </c>
      <c r="L19" s="39" t="s">
        <v>325</v>
      </c>
      <c r="M19" s="36" t="s">
        <v>330</v>
      </c>
      <c r="N19" s="44" t="s">
        <v>331</v>
      </c>
      <c r="O19" s="44" t="s">
        <v>332</v>
      </c>
      <c r="P19" s="35" t="s">
        <v>341</v>
      </c>
      <c r="Q19" s="35" t="s">
        <v>345</v>
      </c>
      <c r="R19" s="44"/>
      <c r="S19" s="44"/>
      <c r="T19" s="39" t="s">
        <v>321</v>
      </c>
      <c r="U19" s="36" t="s">
        <v>325</v>
      </c>
      <c r="V19" s="44" t="s">
        <v>334</v>
      </c>
      <c r="W19" s="44" t="s">
        <v>339</v>
      </c>
      <c r="X19" s="35" t="s">
        <v>345</v>
      </c>
      <c r="Y19" s="35" t="s">
        <v>344</v>
      </c>
      <c r="Z19" s="44" t="s">
        <v>349</v>
      </c>
      <c r="AA19" s="132" t="s">
        <v>347</v>
      </c>
      <c r="AB19" s="112"/>
      <c r="AC19" s="112"/>
    </row>
    <row r="20" spans="2:36" ht="16.95" customHeight="1" thickBot="1" x14ac:dyDescent="0.3">
      <c r="B20" s="134">
        <v>6</v>
      </c>
      <c r="C20" s="135" t="s">
        <v>8</v>
      </c>
      <c r="D20" s="136"/>
      <c r="E20" s="137"/>
      <c r="F20" s="138"/>
      <c r="G20" s="138" t="s">
        <v>334</v>
      </c>
      <c r="H20" s="139"/>
      <c r="I20" s="147" t="s">
        <v>342</v>
      </c>
      <c r="J20" s="138" t="s">
        <v>348</v>
      </c>
      <c r="K20" s="138" t="s">
        <v>346</v>
      </c>
      <c r="L20" s="136"/>
      <c r="M20" s="137"/>
      <c r="N20" s="138" t="s">
        <v>331</v>
      </c>
      <c r="O20" s="138" t="s">
        <v>332</v>
      </c>
      <c r="P20" s="139" t="s">
        <v>341</v>
      </c>
      <c r="Q20" s="139" t="s">
        <v>345</v>
      </c>
      <c r="R20" s="138"/>
      <c r="S20" s="138"/>
      <c r="T20" s="136"/>
      <c r="U20" s="137"/>
      <c r="V20" s="138" t="s">
        <v>334</v>
      </c>
      <c r="W20" s="138" t="s">
        <v>339</v>
      </c>
      <c r="X20" s="139" t="s">
        <v>345</v>
      </c>
      <c r="Y20" s="139" t="s">
        <v>344</v>
      </c>
      <c r="Z20" s="138" t="s">
        <v>349</v>
      </c>
      <c r="AA20" s="140" t="s">
        <v>347</v>
      </c>
      <c r="AB20" s="112"/>
      <c r="AC20" s="112"/>
    </row>
    <row r="21" spans="2:36" ht="16.95" customHeight="1" thickBot="1" x14ac:dyDescent="0.3">
      <c r="B21" s="27"/>
      <c r="C21" s="27"/>
      <c r="D21" s="47"/>
      <c r="E21" s="47"/>
      <c r="F21" s="47"/>
      <c r="G21" s="47"/>
      <c r="H21" s="47"/>
      <c r="I21" s="47"/>
      <c r="J21" s="47"/>
      <c r="K21" s="47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2:36" ht="16.95" customHeight="1" x14ac:dyDescent="0.25">
      <c r="B22" s="149" t="s">
        <v>0</v>
      </c>
      <c r="C22" s="151" t="s">
        <v>1</v>
      </c>
      <c r="D22" s="149" t="s">
        <v>42</v>
      </c>
      <c r="E22" s="153"/>
      <c r="F22" s="153"/>
      <c r="G22" s="153"/>
      <c r="H22" s="153"/>
      <c r="I22" s="153"/>
      <c r="J22" s="153"/>
      <c r="K22" s="154"/>
      <c r="L22" s="149" t="s">
        <v>43</v>
      </c>
      <c r="M22" s="153"/>
      <c r="N22" s="153"/>
      <c r="O22" s="153"/>
      <c r="P22" s="153"/>
      <c r="Q22" s="153"/>
      <c r="R22" s="153"/>
      <c r="S22" s="154"/>
      <c r="T22" s="149" t="s">
        <v>44</v>
      </c>
      <c r="U22" s="153"/>
      <c r="V22" s="153"/>
      <c r="W22" s="153"/>
      <c r="X22" s="153"/>
      <c r="Y22" s="153"/>
      <c r="Z22" s="153"/>
      <c r="AA22" s="154"/>
      <c r="AB22" s="23"/>
      <c r="AC22" s="23"/>
    </row>
    <row r="23" spans="2:36" ht="16.95" customHeight="1" x14ac:dyDescent="0.25">
      <c r="B23" s="150"/>
      <c r="C23" s="152"/>
      <c r="D23" s="109" t="s">
        <v>304</v>
      </c>
      <c r="E23" s="1" t="s">
        <v>305</v>
      </c>
      <c r="F23" s="1" t="s">
        <v>306</v>
      </c>
      <c r="G23" s="1" t="s">
        <v>307</v>
      </c>
      <c r="H23" s="1" t="s">
        <v>308</v>
      </c>
      <c r="I23" s="1" t="s">
        <v>309</v>
      </c>
      <c r="J23" s="1" t="s">
        <v>310</v>
      </c>
      <c r="K23" s="2" t="s">
        <v>311</v>
      </c>
      <c r="L23" s="109" t="s">
        <v>304</v>
      </c>
      <c r="M23" s="1" t="s">
        <v>305</v>
      </c>
      <c r="N23" s="1" t="s">
        <v>306</v>
      </c>
      <c r="O23" s="1" t="s">
        <v>307</v>
      </c>
      <c r="P23" s="1" t="s">
        <v>308</v>
      </c>
      <c r="Q23" s="1" t="s">
        <v>309</v>
      </c>
      <c r="R23" s="1" t="s">
        <v>310</v>
      </c>
      <c r="S23" s="2" t="s">
        <v>311</v>
      </c>
      <c r="T23" s="109" t="s">
        <v>304</v>
      </c>
      <c r="U23" s="1" t="s">
        <v>305</v>
      </c>
      <c r="V23" s="1" t="s">
        <v>306</v>
      </c>
      <c r="W23" s="1" t="s">
        <v>307</v>
      </c>
      <c r="X23" s="1" t="s">
        <v>308</v>
      </c>
      <c r="Y23" s="1" t="s">
        <v>309</v>
      </c>
      <c r="Z23" s="1" t="s">
        <v>310</v>
      </c>
      <c r="AA23" s="2" t="s">
        <v>311</v>
      </c>
      <c r="AB23" s="111"/>
      <c r="AC23" s="111"/>
    </row>
    <row r="24" spans="2:36" ht="16.95" customHeight="1" x14ac:dyDescent="0.25">
      <c r="B24" s="131">
        <v>1</v>
      </c>
      <c r="C24" s="24" t="s">
        <v>3</v>
      </c>
      <c r="D24" s="46" t="s">
        <v>333</v>
      </c>
      <c r="E24" s="35" t="s">
        <v>329</v>
      </c>
      <c r="F24" s="44" t="s">
        <v>335</v>
      </c>
      <c r="G24" s="44" t="s">
        <v>338</v>
      </c>
      <c r="H24" s="35"/>
      <c r="I24" s="35"/>
      <c r="J24" s="146" t="s">
        <v>350</v>
      </c>
      <c r="K24" s="44"/>
      <c r="L24" s="46" t="s">
        <v>323</v>
      </c>
      <c r="M24" s="36" t="s">
        <v>333</v>
      </c>
      <c r="N24" s="44"/>
      <c r="O24" s="44" t="s">
        <v>336</v>
      </c>
      <c r="P24" s="35" t="s">
        <v>343</v>
      </c>
      <c r="Q24" s="35"/>
      <c r="R24" s="44"/>
      <c r="S24" s="44"/>
      <c r="T24" s="46" t="s">
        <v>324</v>
      </c>
      <c r="U24" s="36" t="s">
        <v>323</v>
      </c>
      <c r="V24" s="44" t="s">
        <v>337</v>
      </c>
      <c r="W24" s="44"/>
      <c r="X24" s="35"/>
      <c r="Y24" s="35" t="s">
        <v>340</v>
      </c>
      <c r="Z24" s="44"/>
      <c r="AA24" s="132"/>
      <c r="AB24" s="112"/>
      <c r="AC24" s="112"/>
    </row>
    <row r="25" spans="2:36" ht="16.95" customHeight="1" x14ac:dyDescent="0.25">
      <c r="B25" s="131">
        <v>2</v>
      </c>
      <c r="C25" s="24" t="s">
        <v>4</v>
      </c>
      <c r="D25" s="46" t="s">
        <v>333</v>
      </c>
      <c r="E25" s="35" t="s">
        <v>329</v>
      </c>
      <c r="F25" s="44" t="s">
        <v>335</v>
      </c>
      <c r="G25" s="44" t="s">
        <v>338</v>
      </c>
      <c r="H25" s="35"/>
      <c r="I25" s="35"/>
      <c r="J25" s="146" t="s">
        <v>350</v>
      </c>
      <c r="K25" s="44"/>
      <c r="L25" s="46" t="s">
        <v>323</v>
      </c>
      <c r="M25" s="36" t="s">
        <v>333</v>
      </c>
      <c r="N25" s="44"/>
      <c r="O25" s="44" t="s">
        <v>336</v>
      </c>
      <c r="P25" s="35" t="s">
        <v>343</v>
      </c>
      <c r="Q25" s="35"/>
      <c r="R25" s="44"/>
      <c r="S25" s="44"/>
      <c r="T25" s="46" t="s">
        <v>324</v>
      </c>
      <c r="U25" s="36" t="s">
        <v>323</v>
      </c>
      <c r="V25" s="44" t="s">
        <v>337</v>
      </c>
      <c r="W25" s="44"/>
      <c r="X25" s="35"/>
      <c r="Y25" s="35" t="s">
        <v>340</v>
      </c>
      <c r="Z25" s="44"/>
      <c r="AA25" s="132"/>
      <c r="AB25" s="112"/>
      <c r="AC25" s="112"/>
    </row>
    <row r="26" spans="2:36" ht="16.95" customHeight="1" x14ac:dyDescent="0.25">
      <c r="B26" s="131">
        <v>3</v>
      </c>
      <c r="C26" s="24" t="s">
        <v>5</v>
      </c>
      <c r="D26" s="41"/>
      <c r="E26" s="40"/>
      <c r="F26" s="44" t="s">
        <v>335</v>
      </c>
      <c r="G26" s="44" t="s">
        <v>338</v>
      </c>
      <c r="H26" s="35"/>
      <c r="I26" s="35"/>
      <c r="J26" s="146" t="s">
        <v>350</v>
      </c>
      <c r="K26" s="44"/>
      <c r="L26" s="41"/>
      <c r="M26" s="40"/>
      <c r="N26" s="44"/>
      <c r="O26" s="44" t="s">
        <v>336</v>
      </c>
      <c r="P26" s="35" t="s">
        <v>343</v>
      </c>
      <c r="Q26" s="35"/>
      <c r="R26" s="44"/>
      <c r="S26" s="44"/>
      <c r="T26" s="41"/>
      <c r="U26" s="40"/>
      <c r="V26" s="44" t="s">
        <v>337</v>
      </c>
      <c r="W26" s="44"/>
      <c r="X26" s="35"/>
      <c r="Y26" s="35" t="s">
        <v>340</v>
      </c>
      <c r="Z26" s="44"/>
      <c r="AA26" s="132"/>
      <c r="AB26" s="112"/>
      <c r="AC26" s="112"/>
    </row>
    <row r="27" spans="2:36" ht="16.95" customHeight="1" x14ac:dyDescent="0.3">
      <c r="B27" s="131"/>
      <c r="C27" s="24" t="s">
        <v>9</v>
      </c>
      <c r="D27" s="43"/>
      <c r="E27" s="42"/>
      <c r="F27" s="45"/>
      <c r="G27" s="45"/>
      <c r="H27" s="42"/>
      <c r="I27" s="42"/>
      <c r="J27" s="45"/>
      <c r="K27" s="45"/>
      <c r="L27" s="43"/>
      <c r="M27" s="42"/>
      <c r="N27" s="45"/>
      <c r="O27" s="45"/>
      <c r="P27" s="42"/>
      <c r="Q27" s="42"/>
      <c r="R27" s="45"/>
      <c r="S27" s="45"/>
      <c r="T27" s="43"/>
      <c r="U27" s="42"/>
      <c r="V27" s="45"/>
      <c r="W27" s="45"/>
      <c r="X27" s="42"/>
      <c r="Y27" s="42"/>
      <c r="Z27" s="45"/>
      <c r="AA27" s="133"/>
      <c r="AB27" s="113"/>
      <c r="AC27" s="113"/>
    </row>
    <row r="28" spans="2:36" ht="16.95" customHeight="1" x14ac:dyDescent="0.25">
      <c r="B28" s="131">
        <v>4</v>
      </c>
      <c r="C28" s="24" t="s">
        <v>6</v>
      </c>
      <c r="D28" s="39" t="s">
        <v>322</v>
      </c>
      <c r="E28" s="36" t="s">
        <v>320</v>
      </c>
      <c r="F28" s="44" t="s">
        <v>338</v>
      </c>
      <c r="G28" s="44" t="s">
        <v>335</v>
      </c>
      <c r="H28" s="35"/>
      <c r="I28" s="35"/>
      <c r="J28" s="44"/>
      <c r="K28" s="146" t="s">
        <v>350</v>
      </c>
      <c r="L28" s="39" t="s">
        <v>320</v>
      </c>
      <c r="M28" s="36" t="s">
        <v>328</v>
      </c>
      <c r="N28" s="44" t="s">
        <v>336</v>
      </c>
      <c r="O28" s="44"/>
      <c r="P28" s="35"/>
      <c r="Q28" s="35" t="s">
        <v>343</v>
      </c>
      <c r="R28" s="44"/>
      <c r="S28" s="44"/>
      <c r="T28" s="46" t="s">
        <v>328</v>
      </c>
      <c r="U28" s="36" t="s">
        <v>324</v>
      </c>
      <c r="V28" s="44"/>
      <c r="W28" s="44" t="s">
        <v>337</v>
      </c>
      <c r="X28" s="35" t="s">
        <v>340</v>
      </c>
      <c r="Y28" s="35"/>
      <c r="Z28" s="44"/>
      <c r="AA28" s="132" t="s">
        <v>348</v>
      </c>
      <c r="AB28" s="112"/>
      <c r="AC28" s="112"/>
    </row>
    <row r="29" spans="2:36" ht="16.95" customHeight="1" x14ac:dyDescent="0.25">
      <c r="B29" s="131">
        <v>5</v>
      </c>
      <c r="C29" s="24" t="s">
        <v>7</v>
      </c>
      <c r="D29" s="39" t="s">
        <v>322</v>
      </c>
      <c r="E29" s="36" t="s">
        <v>320</v>
      </c>
      <c r="F29" s="44" t="s">
        <v>338</v>
      </c>
      <c r="G29" s="44" t="s">
        <v>335</v>
      </c>
      <c r="H29" s="35"/>
      <c r="I29" s="35"/>
      <c r="J29" s="44"/>
      <c r="K29" s="146" t="s">
        <v>350</v>
      </c>
      <c r="L29" s="39" t="s">
        <v>320</v>
      </c>
      <c r="M29" s="36" t="s">
        <v>328</v>
      </c>
      <c r="N29" s="44" t="s">
        <v>336</v>
      </c>
      <c r="O29" s="44"/>
      <c r="P29" s="35"/>
      <c r="Q29" s="35" t="s">
        <v>343</v>
      </c>
      <c r="R29" s="44"/>
      <c r="S29" s="44"/>
      <c r="T29" s="46" t="s">
        <v>328</v>
      </c>
      <c r="U29" s="36" t="s">
        <v>324</v>
      </c>
      <c r="V29" s="44"/>
      <c r="W29" s="44" t="s">
        <v>337</v>
      </c>
      <c r="X29" s="35" t="s">
        <v>340</v>
      </c>
      <c r="Y29" s="35"/>
      <c r="Z29" s="44"/>
      <c r="AA29" s="132" t="s">
        <v>348</v>
      </c>
      <c r="AB29" s="112"/>
      <c r="AC29" s="112"/>
    </row>
    <row r="30" spans="2:36" ht="16.95" customHeight="1" thickBot="1" x14ac:dyDescent="0.3">
      <c r="B30" s="134">
        <v>6</v>
      </c>
      <c r="C30" s="135" t="s">
        <v>8</v>
      </c>
      <c r="D30" s="136"/>
      <c r="E30" s="137"/>
      <c r="F30" s="138" t="s">
        <v>338</v>
      </c>
      <c r="G30" s="138" t="s">
        <v>335</v>
      </c>
      <c r="H30" s="139"/>
      <c r="I30" s="139"/>
      <c r="J30" s="138"/>
      <c r="K30" s="147" t="s">
        <v>350</v>
      </c>
      <c r="L30" s="136"/>
      <c r="M30" s="137"/>
      <c r="N30" s="138" t="s">
        <v>336</v>
      </c>
      <c r="O30" s="138"/>
      <c r="P30" s="139"/>
      <c r="Q30" s="139" t="s">
        <v>343</v>
      </c>
      <c r="R30" s="138"/>
      <c r="S30" s="138"/>
      <c r="T30" s="136"/>
      <c r="U30" s="137"/>
      <c r="V30" s="138"/>
      <c r="W30" s="138" t="s">
        <v>337</v>
      </c>
      <c r="X30" s="139" t="s">
        <v>340</v>
      </c>
      <c r="Y30" s="139"/>
      <c r="Z30" s="138"/>
      <c r="AA30" s="140" t="s">
        <v>348</v>
      </c>
      <c r="AB30" s="112"/>
      <c r="AC30" s="112"/>
    </row>
    <row r="32" spans="2:36" ht="15" customHeight="1" x14ac:dyDescent="0.25">
      <c r="P32" s="26"/>
      <c r="Q32" s="26"/>
      <c r="AD32" s="114" t="s">
        <v>319</v>
      </c>
      <c r="AE32" s="120" t="s">
        <v>2</v>
      </c>
      <c r="AF32" s="120" t="s">
        <v>128</v>
      </c>
      <c r="AG32" s="120" t="s">
        <v>45</v>
      </c>
      <c r="AH32" s="121" t="s">
        <v>353</v>
      </c>
      <c r="AI32" s="121" t="s">
        <v>351</v>
      </c>
      <c r="AJ32" s="120" t="s">
        <v>352</v>
      </c>
    </row>
    <row r="33" spans="2:36" s="21" customFormat="1" ht="18" customHeight="1" x14ac:dyDescent="0.25">
      <c r="B33" s="162" t="s">
        <v>2</v>
      </c>
      <c r="C33" s="163"/>
      <c r="D33" s="163"/>
      <c r="E33" s="164"/>
      <c r="F33" s="56" t="s">
        <v>45</v>
      </c>
      <c r="G33" s="22"/>
      <c r="H33" s="165" t="s">
        <v>2</v>
      </c>
      <c r="I33" s="166"/>
      <c r="J33" s="166"/>
      <c r="K33" s="166"/>
      <c r="L33" s="166"/>
      <c r="M33" s="56" t="s">
        <v>45</v>
      </c>
      <c r="O33" s="155" t="s">
        <v>66</v>
      </c>
      <c r="P33" s="155"/>
      <c r="Q33" s="155"/>
      <c r="R33" s="155"/>
      <c r="S33" s="155"/>
      <c r="T33" s="155"/>
      <c r="U33" s="130" t="s">
        <v>67</v>
      </c>
      <c r="W33" s="28"/>
      <c r="X33" s="28"/>
      <c r="Y33" s="28"/>
      <c r="Z33" s="28"/>
      <c r="AA33" s="28"/>
      <c r="AB33" s="28"/>
      <c r="AD33" s="125" t="s">
        <v>322</v>
      </c>
      <c r="AE33" s="38" t="s">
        <v>134</v>
      </c>
      <c r="AF33" s="38" t="s">
        <v>35</v>
      </c>
      <c r="AG33" s="50">
        <v>2</v>
      </c>
      <c r="AH33" s="123">
        <f>SUM(Table1[[#This Row],[B1]:[B2]])</f>
        <v>4</v>
      </c>
      <c r="AI33" s="106">
        <f>COUNTIF($D$14:$AA$20,Table1[[#This Row],[kmh]])</f>
        <v>2</v>
      </c>
      <c r="AJ33" s="106">
        <f>COUNTIF($D$24:$AA$30,Table1[[#This Row],[kmh]])</f>
        <v>2</v>
      </c>
    </row>
    <row r="34" spans="2:36" ht="15" customHeight="1" x14ac:dyDescent="0.3">
      <c r="B34" s="159" t="s">
        <v>312</v>
      </c>
      <c r="C34" s="160"/>
      <c r="D34" s="160"/>
      <c r="E34" s="161"/>
      <c r="F34" s="107">
        <f>SUM(F35:F45)</f>
        <v>22</v>
      </c>
      <c r="G34" s="22"/>
      <c r="H34" s="173" t="s">
        <v>314</v>
      </c>
      <c r="I34" s="174"/>
      <c r="J34" s="174"/>
      <c r="K34" s="174"/>
      <c r="L34" s="174"/>
      <c r="M34" s="107">
        <f>SUM(M35:M40)</f>
        <v>18</v>
      </c>
      <c r="O34" s="37" t="s">
        <v>11</v>
      </c>
      <c r="P34" s="156" t="s">
        <v>35</v>
      </c>
      <c r="Q34" s="157"/>
      <c r="R34" s="157"/>
      <c r="S34" s="157"/>
      <c r="T34" s="158"/>
      <c r="U34" s="29" t="s">
        <v>46</v>
      </c>
      <c r="V34" s="30" t="s">
        <v>364</v>
      </c>
      <c r="X34" s="30"/>
      <c r="Y34" s="30"/>
      <c r="Z34" s="30"/>
      <c r="AA34" s="30"/>
      <c r="AB34" s="30"/>
      <c r="AD34" s="125" t="s">
        <v>321</v>
      </c>
      <c r="AE34" s="38" t="s">
        <v>133</v>
      </c>
      <c r="AF34" s="38" t="s">
        <v>145</v>
      </c>
      <c r="AG34" s="50">
        <v>2</v>
      </c>
      <c r="AH34" s="123">
        <f>SUM(Table1[[#This Row],[B1]:[B2]])</f>
        <v>4</v>
      </c>
      <c r="AI34" s="106">
        <f>COUNTIF($D$14:$AA$20,Table1[[#This Row],[kmh]])</f>
        <v>4</v>
      </c>
      <c r="AJ34" s="106">
        <f>COUNTIF($D$24:$AA$30,Table1[[#This Row],[kmh]])</f>
        <v>0</v>
      </c>
    </row>
    <row r="35" spans="2:36" ht="15" customHeight="1" x14ac:dyDescent="0.3">
      <c r="B35" s="37" t="s">
        <v>47</v>
      </c>
      <c r="C35" s="57" t="s">
        <v>132</v>
      </c>
      <c r="D35" s="58"/>
      <c r="E35" s="59"/>
      <c r="F35" s="37">
        <v>2</v>
      </c>
      <c r="G35" s="22"/>
      <c r="H35" s="37">
        <v>21</v>
      </c>
      <c r="I35" s="58" t="s">
        <v>158</v>
      </c>
      <c r="J35" s="58"/>
      <c r="K35" s="58"/>
      <c r="L35" s="115"/>
      <c r="M35" s="50">
        <v>3</v>
      </c>
      <c r="O35" s="37" t="s">
        <v>12</v>
      </c>
      <c r="P35" s="156" t="s">
        <v>36</v>
      </c>
      <c r="Q35" s="157"/>
      <c r="R35" s="157"/>
      <c r="S35" s="157"/>
      <c r="T35" s="158"/>
      <c r="U35" s="29"/>
      <c r="V35" s="141" t="s">
        <v>363</v>
      </c>
      <c r="W35" s="143"/>
      <c r="X35" s="141"/>
      <c r="Y35" s="144"/>
      <c r="Z35" s="30"/>
      <c r="AA35" s="30"/>
      <c r="AB35" s="30"/>
      <c r="AD35" s="125" t="s">
        <v>336</v>
      </c>
      <c r="AE35" s="38" t="s">
        <v>151</v>
      </c>
      <c r="AF35" s="38" t="s">
        <v>39</v>
      </c>
      <c r="AG35" s="50">
        <v>3</v>
      </c>
      <c r="AH35" s="123">
        <f>SUM(Table1[[#This Row],[B1]:[B2]])</f>
        <v>6</v>
      </c>
      <c r="AI35" s="106">
        <f>COUNTIF($D$14:$AA$20,Table1[[#This Row],[kmh]])</f>
        <v>0</v>
      </c>
      <c r="AJ35" s="106">
        <f>COUNTIF($D$24:$AA$30,Table1[[#This Row],[kmh]])</f>
        <v>6</v>
      </c>
    </row>
    <row r="36" spans="2:36" ht="15" customHeight="1" x14ac:dyDescent="0.3">
      <c r="B36" s="37" t="s">
        <v>48</v>
      </c>
      <c r="C36" s="57" t="s">
        <v>133</v>
      </c>
      <c r="D36" s="58"/>
      <c r="E36" s="59"/>
      <c r="F36" s="37">
        <v>2</v>
      </c>
      <c r="G36" s="22"/>
      <c r="H36" s="37">
        <v>22</v>
      </c>
      <c r="I36" s="58" t="s">
        <v>159</v>
      </c>
      <c r="J36" s="58"/>
      <c r="K36" s="58"/>
      <c r="L36" s="115"/>
      <c r="M36" s="50">
        <v>3</v>
      </c>
      <c r="O36" s="37" t="s">
        <v>13</v>
      </c>
      <c r="P36" s="156" t="s">
        <v>37</v>
      </c>
      <c r="Q36" s="157"/>
      <c r="R36" s="157"/>
      <c r="S36" s="157"/>
      <c r="T36" s="158"/>
      <c r="U36" s="29" t="s">
        <v>46</v>
      </c>
      <c r="V36" s="30" t="s">
        <v>68</v>
      </c>
      <c r="AD36" s="125" t="s">
        <v>337</v>
      </c>
      <c r="AE36" s="38" t="s">
        <v>152</v>
      </c>
      <c r="AF36" s="38" t="s">
        <v>39</v>
      </c>
      <c r="AG36" s="50">
        <v>3</v>
      </c>
      <c r="AH36" s="123">
        <f>SUM(Table1[[#This Row],[B1]:[B2]])</f>
        <v>6</v>
      </c>
      <c r="AI36" s="106">
        <f>COUNTIF($D$14:$AA$20,Table1[[#This Row],[kmh]])</f>
        <v>0</v>
      </c>
      <c r="AJ36" s="106">
        <f>COUNTIF($D$24:$AA$30,Table1[[#This Row],[kmh]])</f>
        <v>6</v>
      </c>
    </row>
    <row r="37" spans="2:36" ht="15" customHeight="1" x14ac:dyDescent="0.3">
      <c r="B37" s="37" t="s">
        <v>49</v>
      </c>
      <c r="C37" s="57" t="s">
        <v>134</v>
      </c>
      <c r="D37" s="58"/>
      <c r="E37" s="59"/>
      <c r="F37" s="37">
        <v>2</v>
      </c>
      <c r="G37" s="22"/>
      <c r="H37" s="37">
        <v>23</v>
      </c>
      <c r="I37" s="58" t="s">
        <v>160</v>
      </c>
      <c r="J37" s="58"/>
      <c r="K37" s="58"/>
      <c r="L37" s="115"/>
      <c r="M37" s="50">
        <v>3</v>
      </c>
      <c r="O37" s="37" t="s">
        <v>14</v>
      </c>
      <c r="P37" s="156" t="s">
        <v>38</v>
      </c>
      <c r="Q37" s="157"/>
      <c r="R37" s="157"/>
      <c r="S37" s="157"/>
      <c r="T37" s="158"/>
      <c r="U37" s="30"/>
      <c r="V37" s="141" t="s">
        <v>69</v>
      </c>
      <c r="W37" s="142"/>
      <c r="X37" s="142"/>
      <c r="Y37" s="142"/>
      <c r="Z37" s="142"/>
      <c r="AD37" s="125" t="s">
        <v>335</v>
      </c>
      <c r="AE37" s="38" t="s">
        <v>150</v>
      </c>
      <c r="AF37" s="38" t="s">
        <v>71</v>
      </c>
      <c r="AG37" s="50">
        <v>3</v>
      </c>
      <c r="AH37" s="123">
        <f>SUM(Table1[[#This Row],[B1]:[B2]])</f>
        <v>6</v>
      </c>
      <c r="AI37" s="106">
        <f>COUNTIF($D$14:$AA$20,Table1[[#This Row],[kmh]])</f>
        <v>0</v>
      </c>
      <c r="AJ37" s="106">
        <f>COUNTIF($D$24:$AA$30,Table1[[#This Row],[kmh]])</f>
        <v>6</v>
      </c>
    </row>
    <row r="38" spans="2:36" ht="15" customHeight="1" x14ac:dyDescent="0.25">
      <c r="B38" s="37" t="s">
        <v>50</v>
      </c>
      <c r="C38" s="57" t="s">
        <v>135</v>
      </c>
      <c r="D38" s="58"/>
      <c r="E38" s="59"/>
      <c r="F38" s="37">
        <v>2</v>
      </c>
      <c r="G38" s="22"/>
      <c r="H38" s="37">
        <v>24</v>
      </c>
      <c r="I38" s="58" t="s">
        <v>161</v>
      </c>
      <c r="J38" s="58"/>
      <c r="K38" s="58"/>
      <c r="L38" s="115"/>
      <c r="M38" s="50">
        <v>3</v>
      </c>
      <c r="O38" s="37" t="s">
        <v>15</v>
      </c>
      <c r="P38" s="156" t="s">
        <v>31</v>
      </c>
      <c r="Q38" s="157"/>
      <c r="R38" s="157"/>
      <c r="S38" s="157"/>
      <c r="T38" s="158"/>
      <c r="AD38" s="125" t="s">
        <v>344</v>
      </c>
      <c r="AE38" s="38" t="s">
        <v>162</v>
      </c>
      <c r="AF38" s="38" t="s">
        <v>71</v>
      </c>
      <c r="AG38" s="50">
        <v>3</v>
      </c>
      <c r="AH38" s="123">
        <f>SUM(Table1[[#This Row],[B1]:[B2]])</f>
        <v>6</v>
      </c>
      <c r="AI38" s="106">
        <f>COUNTIF($D$14:$AA$20,Table1[[#This Row],[kmh]])</f>
        <v>6</v>
      </c>
      <c r="AJ38" s="106">
        <f>COUNTIF($D$24:$AA$30,Table1[[#This Row],[kmh]])</f>
        <v>0</v>
      </c>
    </row>
    <row r="39" spans="2:36" ht="15" customHeight="1" x14ac:dyDescent="0.25">
      <c r="B39" s="37" t="s">
        <v>51</v>
      </c>
      <c r="C39" s="57" t="s">
        <v>136</v>
      </c>
      <c r="D39" s="58"/>
      <c r="E39" s="59"/>
      <c r="F39" s="37">
        <v>2</v>
      </c>
      <c r="G39" s="22"/>
      <c r="H39" s="37">
        <v>25</v>
      </c>
      <c r="I39" s="58" t="s">
        <v>162</v>
      </c>
      <c r="J39" s="58"/>
      <c r="K39" s="58"/>
      <c r="L39" s="115"/>
      <c r="M39" s="50">
        <v>3</v>
      </c>
      <c r="O39" s="37" t="s">
        <v>16</v>
      </c>
      <c r="P39" s="156" t="s">
        <v>30</v>
      </c>
      <c r="Q39" s="157"/>
      <c r="R39" s="157"/>
      <c r="S39" s="157"/>
      <c r="T39" s="158"/>
      <c r="AD39" s="125" t="s">
        <v>332</v>
      </c>
      <c r="AE39" s="38" t="s">
        <v>147</v>
      </c>
      <c r="AF39" s="38" t="s">
        <v>121</v>
      </c>
      <c r="AG39" s="50">
        <v>3</v>
      </c>
      <c r="AH39" s="123">
        <f>SUM(Table1[[#This Row],[B1]:[B2]])</f>
        <v>6</v>
      </c>
      <c r="AI39" s="106">
        <f>COUNTIF($D$14:$AA$20,Table1[[#This Row],[kmh]])</f>
        <v>6</v>
      </c>
      <c r="AJ39" s="106">
        <f>COUNTIF($D$24:$AA$30,Table1[[#This Row],[kmh]])</f>
        <v>0</v>
      </c>
    </row>
    <row r="40" spans="2:36" ht="15" customHeight="1" x14ac:dyDescent="0.25">
      <c r="B40" s="37" t="s">
        <v>52</v>
      </c>
      <c r="C40" s="57" t="s">
        <v>137</v>
      </c>
      <c r="D40" s="58"/>
      <c r="E40" s="59"/>
      <c r="F40" s="37">
        <v>2</v>
      </c>
      <c r="G40" s="22"/>
      <c r="H40" s="37">
        <v>26</v>
      </c>
      <c r="I40" s="58" t="s">
        <v>163</v>
      </c>
      <c r="J40" s="58"/>
      <c r="K40" s="58"/>
      <c r="L40" s="115"/>
      <c r="M40" s="50">
        <v>3</v>
      </c>
      <c r="O40" s="37" t="s">
        <v>17</v>
      </c>
      <c r="P40" s="156" t="s">
        <v>34</v>
      </c>
      <c r="Q40" s="157"/>
      <c r="R40" s="157"/>
      <c r="S40" s="157"/>
      <c r="T40" s="158"/>
      <c r="AD40" s="125" t="s">
        <v>340</v>
      </c>
      <c r="AE40" s="38" t="s">
        <v>158</v>
      </c>
      <c r="AF40" s="38" t="s">
        <v>121</v>
      </c>
      <c r="AG40" s="50">
        <v>3</v>
      </c>
      <c r="AH40" s="123">
        <f>SUM(Table1[[#This Row],[B1]:[B2]])</f>
        <v>6</v>
      </c>
      <c r="AI40" s="106">
        <f>COUNTIF($D$14:$AA$20,Table1[[#This Row],[kmh]])</f>
        <v>0</v>
      </c>
      <c r="AJ40" s="106">
        <f>COUNTIF($D$24:$AA$30,Table1[[#This Row],[kmh]])</f>
        <v>6</v>
      </c>
    </row>
    <row r="41" spans="2:36" ht="15" customHeight="1" x14ac:dyDescent="0.3">
      <c r="B41" s="37" t="s">
        <v>53</v>
      </c>
      <c r="C41" s="57" t="s">
        <v>138</v>
      </c>
      <c r="D41" s="58"/>
      <c r="E41" s="59"/>
      <c r="F41" s="37">
        <v>2</v>
      </c>
      <c r="G41" s="22"/>
      <c r="H41" s="22"/>
      <c r="O41" s="37" t="s">
        <v>18</v>
      </c>
      <c r="P41" s="156" t="s">
        <v>65</v>
      </c>
      <c r="Q41" s="157"/>
      <c r="R41" s="157"/>
      <c r="S41" s="157"/>
      <c r="T41" s="158"/>
      <c r="W41" s="31" t="s">
        <v>301</v>
      </c>
      <c r="AB41" s="30"/>
      <c r="AC41" s="30"/>
      <c r="AD41" s="125" t="s">
        <v>324</v>
      </c>
      <c r="AE41" s="38" t="s">
        <v>136</v>
      </c>
      <c r="AF41" s="38" t="s">
        <v>38</v>
      </c>
      <c r="AG41" s="50">
        <v>2</v>
      </c>
      <c r="AH41" s="123">
        <f>SUM(Table1[[#This Row],[B1]:[B2]])</f>
        <v>4</v>
      </c>
      <c r="AI41" s="106">
        <f>COUNTIF($D$14:$AA$20,Table1[[#This Row],[kmh]])</f>
        <v>0</v>
      </c>
      <c r="AJ41" s="106">
        <f>COUNTIF($D$24:$AA$30,Table1[[#This Row],[kmh]])</f>
        <v>4</v>
      </c>
    </row>
    <row r="42" spans="2:36" ht="15" customHeight="1" x14ac:dyDescent="0.3">
      <c r="B42" s="37" t="s">
        <v>54</v>
      </c>
      <c r="C42" s="57" t="s">
        <v>139</v>
      </c>
      <c r="D42" s="58"/>
      <c r="E42" s="59"/>
      <c r="F42" s="37">
        <v>2</v>
      </c>
      <c r="G42" s="22"/>
      <c r="H42" s="167" t="s">
        <v>315</v>
      </c>
      <c r="I42" s="168"/>
      <c r="J42" s="168"/>
      <c r="K42" s="168"/>
      <c r="L42" s="168"/>
      <c r="M42" s="107">
        <f>SUM(M43:M47)</f>
        <v>15</v>
      </c>
      <c r="O42" s="37" t="s">
        <v>19</v>
      </c>
      <c r="P42" s="156" t="s">
        <v>299</v>
      </c>
      <c r="Q42" s="157"/>
      <c r="R42" s="157"/>
      <c r="S42" s="157"/>
      <c r="T42" s="158"/>
      <c r="W42" s="30" t="s">
        <v>72</v>
      </c>
      <c r="AB42" s="30"/>
      <c r="AC42" s="30"/>
      <c r="AD42" s="125" t="s">
        <v>333</v>
      </c>
      <c r="AE42" s="38" t="s">
        <v>148</v>
      </c>
      <c r="AF42" s="38" t="s">
        <v>37</v>
      </c>
      <c r="AG42" s="50">
        <v>3</v>
      </c>
      <c r="AH42" s="123">
        <f>SUM(Table1[[#This Row],[B1]:[B2]])</f>
        <v>4</v>
      </c>
      <c r="AI42" s="106">
        <f>COUNTIF($D$14:$AA$20,Table1[[#This Row],[kmh]])</f>
        <v>0</v>
      </c>
      <c r="AJ42" s="106">
        <f>COUNTIF($D$24:$AA$30,Table1[[#This Row],[kmh]])</f>
        <v>4</v>
      </c>
    </row>
    <row r="43" spans="2:36" ht="15" customHeight="1" x14ac:dyDescent="0.3">
      <c r="B43" s="37" t="s">
        <v>55</v>
      </c>
      <c r="C43" s="57" t="s">
        <v>140</v>
      </c>
      <c r="D43" s="58"/>
      <c r="E43" s="59"/>
      <c r="F43" s="37">
        <v>2</v>
      </c>
      <c r="G43" s="22"/>
      <c r="H43" s="37">
        <v>27</v>
      </c>
      <c r="I43" s="58" t="s">
        <v>270</v>
      </c>
      <c r="J43" s="58"/>
      <c r="K43" s="58"/>
      <c r="L43" s="58"/>
      <c r="M43" s="50">
        <v>3</v>
      </c>
      <c r="O43" s="37" t="s">
        <v>20</v>
      </c>
      <c r="P43" s="156" t="s">
        <v>29</v>
      </c>
      <c r="Q43" s="157"/>
      <c r="R43" s="157"/>
      <c r="S43" s="157"/>
      <c r="T43" s="158"/>
      <c r="W43" s="30"/>
      <c r="AB43" s="30"/>
      <c r="AC43" s="30"/>
      <c r="AD43" s="125" t="s">
        <v>341</v>
      </c>
      <c r="AE43" s="38" t="s">
        <v>159</v>
      </c>
      <c r="AF43" s="38" t="s">
        <v>37</v>
      </c>
      <c r="AG43" s="50">
        <v>3</v>
      </c>
      <c r="AH43" s="123">
        <f>SUM(Table1[[#This Row],[B1]:[B2]])</f>
        <v>6</v>
      </c>
      <c r="AI43" s="106">
        <f>COUNTIF($D$14:$AA$20,Table1[[#This Row],[kmh]])</f>
        <v>6</v>
      </c>
      <c r="AJ43" s="106">
        <f>COUNTIF($D$24:$AA$30,Table1[[#This Row],[kmh]])</f>
        <v>0</v>
      </c>
    </row>
    <row r="44" spans="2:36" ht="15" customHeight="1" x14ac:dyDescent="0.3">
      <c r="B44" s="37" t="s">
        <v>56</v>
      </c>
      <c r="C44" s="57" t="s">
        <v>141</v>
      </c>
      <c r="D44" s="58"/>
      <c r="E44" s="59"/>
      <c r="F44" s="37">
        <v>2</v>
      </c>
      <c r="G44" s="22"/>
      <c r="H44" s="37">
        <v>28</v>
      </c>
      <c r="I44" s="58" t="s">
        <v>274</v>
      </c>
      <c r="J44" s="58"/>
      <c r="K44" s="58"/>
      <c r="L44" s="58"/>
      <c r="M44" s="50">
        <v>3</v>
      </c>
      <c r="O44" s="37" t="s">
        <v>21</v>
      </c>
      <c r="P44" s="156" t="s">
        <v>33</v>
      </c>
      <c r="Q44" s="157"/>
      <c r="R44" s="157"/>
      <c r="S44" s="157"/>
      <c r="T44" s="158"/>
      <c r="W44" s="32"/>
      <c r="AB44" s="30"/>
      <c r="AC44" s="30"/>
      <c r="AD44" s="125" t="s">
        <v>342</v>
      </c>
      <c r="AE44" s="38" t="s">
        <v>160</v>
      </c>
      <c r="AF44" s="38" t="s">
        <v>36</v>
      </c>
      <c r="AG44" s="50">
        <v>3</v>
      </c>
      <c r="AH44" s="123">
        <f>SUM(Table1[[#This Row],[B1]:[B2]])</f>
        <v>6</v>
      </c>
      <c r="AI44" s="106">
        <f>COUNTIF($D$14:$AA$20,Table1[[#This Row],[kmh]])</f>
        <v>6</v>
      </c>
      <c r="AJ44" s="106">
        <f>COUNTIF($D$24:$AA$30,Table1[[#This Row],[kmh]])</f>
        <v>0</v>
      </c>
    </row>
    <row r="45" spans="2:36" ht="15" customHeight="1" x14ac:dyDescent="0.3">
      <c r="B45" s="37" t="s">
        <v>57</v>
      </c>
      <c r="C45" s="57" t="s">
        <v>142</v>
      </c>
      <c r="D45" s="58"/>
      <c r="E45" s="59"/>
      <c r="F45" s="37">
        <v>2</v>
      </c>
      <c r="G45" s="22"/>
      <c r="H45" s="37">
        <v>29</v>
      </c>
      <c r="I45" s="58" t="s">
        <v>277</v>
      </c>
      <c r="J45" s="58"/>
      <c r="K45" s="58"/>
      <c r="L45" s="58"/>
      <c r="M45" s="50">
        <v>3</v>
      </c>
      <c r="O45" s="37" t="s">
        <v>22</v>
      </c>
      <c r="P45" s="156" t="s">
        <v>39</v>
      </c>
      <c r="Q45" s="157"/>
      <c r="R45" s="157"/>
      <c r="S45" s="157"/>
      <c r="T45" s="158"/>
      <c r="W45" s="32"/>
      <c r="AB45" s="30"/>
      <c r="AC45" s="30"/>
      <c r="AD45" s="125" t="s">
        <v>350</v>
      </c>
      <c r="AE45" s="38" t="s">
        <v>285</v>
      </c>
      <c r="AF45" s="38" t="s">
        <v>36</v>
      </c>
      <c r="AG45" s="50">
        <v>3</v>
      </c>
      <c r="AH45" s="123">
        <f>SUM(Table1[[#This Row],[B1]:[B2]])</f>
        <v>6</v>
      </c>
      <c r="AI45" s="106">
        <f>COUNTIF($D$14:$AA$20,Table1[[#This Row],[kmh]])</f>
        <v>0</v>
      </c>
      <c r="AJ45" s="106">
        <f>COUNTIF($D$24:$AA$30,Table1[[#This Row],[kmh]])</f>
        <v>6</v>
      </c>
    </row>
    <row r="46" spans="2:36" ht="15" customHeight="1" x14ac:dyDescent="0.3">
      <c r="B46" s="159" t="s">
        <v>313</v>
      </c>
      <c r="C46" s="160"/>
      <c r="D46" s="160"/>
      <c r="E46" s="161"/>
      <c r="F46" s="107">
        <f>SUM(F47:F55)</f>
        <v>26</v>
      </c>
      <c r="G46" s="22"/>
      <c r="H46" s="37">
        <v>30</v>
      </c>
      <c r="I46" s="58" t="s">
        <v>281</v>
      </c>
      <c r="J46" s="58"/>
      <c r="K46" s="58"/>
      <c r="L46" s="58"/>
      <c r="M46" s="50">
        <v>3</v>
      </c>
      <c r="O46" s="37" t="s">
        <v>23</v>
      </c>
      <c r="P46" s="156" t="s">
        <v>71</v>
      </c>
      <c r="Q46" s="157"/>
      <c r="R46" s="157"/>
      <c r="S46" s="157"/>
      <c r="T46" s="158"/>
      <c r="W46" s="32"/>
      <c r="AB46" s="30"/>
      <c r="AC46" s="30"/>
      <c r="AD46" s="125" t="s">
        <v>367</v>
      </c>
      <c r="AE46" s="38" t="s">
        <v>270</v>
      </c>
      <c r="AF46" s="38" t="s">
        <v>365</v>
      </c>
      <c r="AG46" s="50">
        <v>3</v>
      </c>
      <c r="AH46" s="123">
        <f>SUM(Table1[[#This Row],[B1]:[B2]])</f>
        <v>3</v>
      </c>
      <c r="AI46" s="106">
        <f>COUNTIF($D$14:$AA$20,Table1[[#This Row],[kmh]])</f>
        <v>3</v>
      </c>
      <c r="AJ46" s="106">
        <f>COUNTIF($D$24:$AA$30,Table1[[#This Row],[kmh]])</f>
        <v>0</v>
      </c>
    </row>
    <row r="47" spans="2:36" ht="15" customHeight="1" x14ac:dyDescent="0.3">
      <c r="B47" s="37">
        <v>12</v>
      </c>
      <c r="C47" s="57" t="s">
        <v>146</v>
      </c>
      <c r="D47" s="58"/>
      <c r="E47" s="59"/>
      <c r="F47" s="37">
        <v>2</v>
      </c>
      <c r="G47" s="22"/>
      <c r="H47" s="37">
        <v>31</v>
      </c>
      <c r="I47" s="58" t="s">
        <v>285</v>
      </c>
      <c r="J47" s="58"/>
      <c r="K47" s="58"/>
      <c r="L47" s="58"/>
      <c r="M47" s="50">
        <v>3</v>
      </c>
      <c r="O47" s="37" t="s">
        <v>24</v>
      </c>
      <c r="P47" s="156" t="s">
        <v>121</v>
      </c>
      <c r="Q47" s="157"/>
      <c r="R47" s="157"/>
      <c r="S47" s="157"/>
      <c r="T47" s="158"/>
      <c r="W47" s="30"/>
      <c r="AB47" s="30"/>
      <c r="AC47" s="30"/>
      <c r="AD47" s="125" t="s">
        <v>327</v>
      </c>
      <c r="AE47" s="38" t="s">
        <v>139</v>
      </c>
      <c r="AF47" s="38" t="s">
        <v>31</v>
      </c>
      <c r="AG47" s="50">
        <v>2</v>
      </c>
      <c r="AH47" s="123">
        <f>SUM(Table1[[#This Row],[B1]:[B2]])</f>
        <v>4</v>
      </c>
      <c r="AI47" s="106">
        <f>COUNTIF($D$14:$AA$20,Table1[[#This Row],[kmh]])</f>
        <v>4</v>
      </c>
      <c r="AJ47" s="106">
        <f>COUNTIF($D$24:$AA$30,Table1[[#This Row],[kmh]])</f>
        <v>0</v>
      </c>
    </row>
    <row r="48" spans="2:36" ht="15" customHeight="1" x14ac:dyDescent="0.3">
      <c r="B48" s="37">
        <v>13</v>
      </c>
      <c r="C48" s="57" t="s">
        <v>147</v>
      </c>
      <c r="D48" s="58"/>
      <c r="E48" s="59"/>
      <c r="F48" s="37">
        <v>3</v>
      </c>
      <c r="G48" s="22"/>
      <c r="H48" s="37"/>
      <c r="I48" s="58"/>
      <c r="J48" s="58"/>
      <c r="K48" s="58"/>
      <c r="L48" s="58"/>
      <c r="M48" s="50"/>
      <c r="O48" s="37" t="s">
        <v>25</v>
      </c>
      <c r="P48" s="156" t="s">
        <v>32</v>
      </c>
      <c r="Q48" s="157"/>
      <c r="R48" s="157"/>
      <c r="S48" s="157"/>
      <c r="T48" s="158"/>
      <c r="W48" s="33" t="s">
        <v>34</v>
      </c>
      <c r="AB48" s="30"/>
      <c r="AC48" s="30"/>
      <c r="AD48" s="125" t="s">
        <v>347</v>
      </c>
      <c r="AE48" s="38" t="s">
        <v>274</v>
      </c>
      <c r="AF48" s="38" t="s">
        <v>31</v>
      </c>
      <c r="AG48" s="50">
        <v>3</v>
      </c>
      <c r="AH48" s="123">
        <f>SUM(Table1[[#This Row],[B1]:[B2]])</f>
        <v>6</v>
      </c>
      <c r="AI48" s="106">
        <f>COUNTIF($D$14:$AA$20,Table1[[#This Row],[kmh]])</f>
        <v>6</v>
      </c>
      <c r="AJ48" s="106">
        <f>COUNTIF($D$24:$AA$30,Table1[[#This Row],[kmh]])</f>
        <v>0</v>
      </c>
    </row>
    <row r="49" spans="2:36" ht="15" customHeight="1" x14ac:dyDescent="0.25">
      <c r="B49" s="37">
        <v>14</v>
      </c>
      <c r="C49" s="57" t="s">
        <v>148</v>
      </c>
      <c r="D49" s="58"/>
      <c r="E49" s="59"/>
      <c r="F49" s="37">
        <v>3</v>
      </c>
      <c r="G49" s="22"/>
      <c r="H49" s="37"/>
      <c r="I49" s="58"/>
      <c r="J49" s="58"/>
      <c r="K49" s="58"/>
      <c r="L49" s="58"/>
      <c r="M49" s="50"/>
      <c r="O49" s="37" t="s">
        <v>26</v>
      </c>
      <c r="P49" s="156" t="s">
        <v>145</v>
      </c>
      <c r="Q49" s="157"/>
      <c r="R49" s="157"/>
      <c r="S49" s="157"/>
      <c r="T49" s="158"/>
      <c r="AD49" s="125" t="s">
        <v>326</v>
      </c>
      <c r="AE49" s="38" t="s">
        <v>138</v>
      </c>
      <c r="AF49" s="38" t="s">
        <v>30</v>
      </c>
      <c r="AG49" s="50">
        <v>2</v>
      </c>
      <c r="AH49" s="123">
        <f>SUM(Table1[[#This Row],[B1]:[B2]])</f>
        <v>4</v>
      </c>
      <c r="AI49" s="106">
        <f>COUNTIF($D$14:$AA$20,Table1[[#This Row],[kmh]])</f>
        <v>4</v>
      </c>
      <c r="AJ49" s="106">
        <f>COUNTIF($D$24:$AA$30,Table1[[#This Row],[kmh]])</f>
        <v>0</v>
      </c>
    </row>
    <row r="50" spans="2:36" ht="15" customHeight="1" x14ac:dyDescent="0.25">
      <c r="B50" s="37">
        <v>15</v>
      </c>
      <c r="C50" s="57" t="s">
        <v>149</v>
      </c>
      <c r="D50" s="58"/>
      <c r="E50" s="59"/>
      <c r="F50" s="37">
        <v>3</v>
      </c>
      <c r="G50" s="22"/>
      <c r="H50" s="37"/>
      <c r="I50" s="58"/>
      <c r="J50" s="58"/>
      <c r="K50" s="58"/>
      <c r="L50" s="58"/>
      <c r="M50" s="50"/>
      <c r="O50" s="37" t="s">
        <v>27</v>
      </c>
      <c r="P50" s="156" t="s">
        <v>70</v>
      </c>
      <c r="Q50" s="157"/>
      <c r="R50" s="157"/>
      <c r="S50" s="157"/>
      <c r="T50" s="158"/>
      <c r="AD50" s="125" t="s">
        <v>330</v>
      </c>
      <c r="AE50" s="38" t="s">
        <v>142</v>
      </c>
      <c r="AF50" s="38" t="s">
        <v>30</v>
      </c>
      <c r="AG50" s="50">
        <v>2</v>
      </c>
      <c r="AH50" s="123">
        <f>SUM(Table1[[#This Row],[B1]:[B2]])</f>
        <v>4</v>
      </c>
      <c r="AI50" s="106">
        <f>COUNTIF($D$14:$AA$20,Table1[[#This Row],[kmh]])</f>
        <v>4</v>
      </c>
      <c r="AJ50" s="106">
        <f>COUNTIF($D$24:$AA$30,Table1[[#This Row],[kmh]])</f>
        <v>0</v>
      </c>
    </row>
    <row r="51" spans="2:36" ht="15" customHeight="1" x14ac:dyDescent="0.25">
      <c r="B51" s="37">
        <v>16</v>
      </c>
      <c r="C51" s="57" t="s">
        <v>150</v>
      </c>
      <c r="D51" s="58"/>
      <c r="E51" s="59"/>
      <c r="F51" s="37">
        <v>3</v>
      </c>
      <c r="G51" s="22"/>
      <c r="H51" s="37"/>
      <c r="I51" s="58"/>
      <c r="J51" s="58"/>
      <c r="K51" s="58"/>
      <c r="L51" s="58"/>
      <c r="M51" s="50"/>
      <c r="O51" s="145" t="s">
        <v>366</v>
      </c>
      <c r="P51" s="170" t="s">
        <v>365</v>
      </c>
      <c r="Q51" s="171"/>
      <c r="R51" s="171"/>
      <c r="S51" s="171"/>
      <c r="T51" s="172"/>
      <c r="AD51" s="125" t="s">
        <v>349</v>
      </c>
      <c r="AE51" s="38" t="s">
        <v>281</v>
      </c>
      <c r="AF51" s="38" t="s">
        <v>30</v>
      </c>
      <c r="AG51" s="50">
        <v>3</v>
      </c>
      <c r="AH51" s="123">
        <f>SUM(Table1[[#This Row],[B1]:[B2]])</f>
        <v>6</v>
      </c>
      <c r="AI51" s="106">
        <f>COUNTIF($D$14:$AA$20,Table1[[#This Row],[kmh]])</f>
        <v>6</v>
      </c>
      <c r="AJ51" s="106">
        <f>COUNTIF($D$24:$AA$30,Table1[[#This Row],[kmh]])</f>
        <v>0</v>
      </c>
    </row>
    <row r="52" spans="2:36" ht="15" customHeight="1" x14ac:dyDescent="0.25">
      <c r="B52" s="37">
        <v>17</v>
      </c>
      <c r="C52" s="57" t="s">
        <v>151</v>
      </c>
      <c r="D52" s="58"/>
      <c r="E52" s="59"/>
      <c r="F52" s="37">
        <v>3</v>
      </c>
      <c r="G52" s="22"/>
      <c r="H52" s="37"/>
      <c r="I52" s="58"/>
      <c r="J52" s="58"/>
      <c r="K52" s="58"/>
      <c r="L52" s="58"/>
      <c r="M52" s="50"/>
      <c r="O52" s="37"/>
      <c r="P52" s="156"/>
      <c r="Q52" s="157"/>
      <c r="R52" s="157"/>
      <c r="S52" s="157"/>
      <c r="T52" s="158"/>
      <c r="AD52" s="125" t="s">
        <v>331</v>
      </c>
      <c r="AE52" s="38" t="s">
        <v>146</v>
      </c>
      <c r="AF52" s="38" t="s">
        <v>33</v>
      </c>
      <c r="AG52" s="50">
        <v>2</v>
      </c>
      <c r="AH52" s="123">
        <f>SUM(Table1[[#This Row],[B1]:[B2]])</f>
        <v>6</v>
      </c>
      <c r="AI52" s="106">
        <f>COUNTIF($D$14:$AA$20,Table1[[#This Row],[kmh]])</f>
        <v>6</v>
      </c>
      <c r="AJ52" s="106">
        <f>COUNTIF($D$24:$AA$30,Table1[[#This Row],[kmh]])</f>
        <v>0</v>
      </c>
    </row>
    <row r="53" spans="2:36" ht="15" customHeight="1" x14ac:dyDescent="0.25">
      <c r="B53" s="37">
        <v>18</v>
      </c>
      <c r="C53" s="57" t="s">
        <v>152</v>
      </c>
      <c r="D53" s="58"/>
      <c r="E53" s="59"/>
      <c r="F53" s="37">
        <v>3</v>
      </c>
      <c r="G53" s="22"/>
      <c r="H53" s="37"/>
      <c r="I53" s="58"/>
      <c r="J53" s="58"/>
      <c r="K53" s="58"/>
      <c r="L53" s="58"/>
      <c r="M53" s="50"/>
      <c r="O53" s="37"/>
      <c r="P53" s="156"/>
      <c r="Q53" s="157"/>
      <c r="R53" s="157"/>
      <c r="S53" s="157"/>
      <c r="T53" s="158"/>
      <c r="AD53" s="125" t="s">
        <v>323</v>
      </c>
      <c r="AE53" s="38" t="s">
        <v>135</v>
      </c>
      <c r="AF53" s="38" t="s">
        <v>299</v>
      </c>
      <c r="AG53" s="50">
        <v>2</v>
      </c>
      <c r="AH53" s="123">
        <f>SUM(Table1[[#This Row],[B1]:[B2]])</f>
        <v>4</v>
      </c>
      <c r="AI53" s="106">
        <f>COUNTIF($D$14:$AA$20,Table1[[#This Row],[kmh]])</f>
        <v>0</v>
      </c>
      <c r="AJ53" s="106">
        <f>COUNTIF($D$24:$AA$30,Table1[[#This Row],[kmh]])</f>
        <v>4</v>
      </c>
    </row>
    <row r="54" spans="2:36" ht="15" customHeight="1" x14ac:dyDescent="0.25">
      <c r="B54" s="37">
        <v>19</v>
      </c>
      <c r="C54" s="57" t="s">
        <v>153</v>
      </c>
      <c r="D54" s="58"/>
      <c r="E54" s="59"/>
      <c r="F54" s="37">
        <v>3</v>
      </c>
      <c r="G54" s="22"/>
      <c r="H54" s="37"/>
      <c r="I54" s="58"/>
      <c r="J54" s="58"/>
      <c r="K54" s="58"/>
      <c r="L54" s="58"/>
      <c r="M54" s="50"/>
      <c r="O54" s="37"/>
      <c r="P54" s="156"/>
      <c r="Q54" s="157"/>
      <c r="R54" s="157"/>
      <c r="S54" s="157"/>
      <c r="T54" s="158"/>
      <c r="U54" s="22"/>
      <c r="AD54" s="125" t="s">
        <v>338</v>
      </c>
      <c r="AE54" s="38" t="s">
        <v>153</v>
      </c>
      <c r="AF54" s="38" t="s">
        <v>29</v>
      </c>
      <c r="AG54" s="50">
        <v>3</v>
      </c>
      <c r="AH54" s="123">
        <f>SUM(Table1[[#This Row],[B1]:[B2]])</f>
        <v>6</v>
      </c>
      <c r="AI54" s="106">
        <f>COUNTIF($D$14:$AA$20,Table1[[#This Row],[kmh]])</f>
        <v>0</v>
      </c>
      <c r="AJ54" s="106">
        <f>COUNTIF($D$24:$AA$30,Table1[[#This Row],[kmh]])</f>
        <v>6</v>
      </c>
    </row>
    <row r="55" spans="2:36" ht="15" customHeight="1" x14ac:dyDescent="0.25">
      <c r="B55" s="37">
        <v>20</v>
      </c>
      <c r="C55" s="57" t="s">
        <v>154</v>
      </c>
      <c r="D55" s="58"/>
      <c r="E55" s="59"/>
      <c r="F55" s="37">
        <v>3</v>
      </c>
      <c r="G55" s="22"/>
      <c r="H55" s="37"/>
      <c r="I55" s="58"/>
      <c r="J55" s="58"/>
      <c r="K55" s="58"/>
      <c r="L55" s="58"/>
      <c r="M55" s="50"/>
      <c r="O55" s="37"/>
      <c r="P55" s="156"/>
      <c r="Q55" s="157"/>
      <c r="R55" s="157"/>
      <c r="S55" s="157"/>
      <c r="T55" s="158"/>
      <c r="AD55" s="125" t="s">
        <v>343</v>
      </c>
      <c r="AE55" s="38" t="s">
        <v>161</v>
      </c>
      <c r="AF55" s="38" t="s">
        <v>29</v>
      </c>
      <c r="AG55" s="50">
        <v>3</v>
      </c>
      <c r="AH55" s="123">
        <f>SUM(Table1[[#This Row],[B1]:[B2]])</f>
        <v>6</v>
      </c>
      <c r="AI55" s="106">
        <f>COUNTIF($D$14:$AA$20,Table1[[#This Row],[kmh]])</f>
        <v>0</v>
      </c>
      <c r="AJ55" s="106">
        <f>COUNTIF($D$24:$AA$30,Table1[[#This Row],[kmh]])</f>
        <v>6</v>
      </c>
    </row>
    <row r="56" spans="2:36" ht="15" customHeight="1" x14ac:dyDescent="0.25">
      <c r="G56" s="22"/>
      <c r="H56" s="22"/>
      <c r="P56" s="108"/>
      <c r="Q56" s="108"/>
      <c r="AD56" s="125" t="s">
        <v>320</v>
      </c>
      <c r="AE56" s="38" t="s">
        <v>132</v>
      </c>
      <c r="AF56" s="38" t="s">
        <v>34</v>
      </c>
      <c r="AG56" s="50">
        <v>2</v>
      </c>
      <c r="AH56" s="123">
        <f>SUM(Table1[[#This Row],[B1]:[B2]])</f>
        <v>4</v>
      </c>
      <c r="AI56" s="106">
        <f>COUNTIF($D$14:$AA$20,Table1[[#This Row],[kmh]])</f>
        <v>0</v>
      </c>
      <c r="AJ56" s="106">
        <f>COUNTIF($D$24:$AA$30,Table1[[#This Row],[kmh]])</f>
        <v>4</v>
      </c>
    </row>
    <row r="57" spans="2:36" ht="15" customHeight="1" x14ac:dyDescent="0.25">
      <c r="G57" s="22"/>
      <c r="H57" s="22"/>
      <c r="P57" s="108"/>
      <c r="Q57" s="108"/>
      <c r="AD57" s="125" t="s">
        <v>345</v>
      </c>
      <c r="AE57" s="38" t="s">
        <v>163</v>
      </c>
      <c r="AF57" s="38" t="s">
        <v>34</v>
      </c>
      <c r="AG57" s="50">
        <v>3</v>
      </c>
      <c r="AH57" s="123">
        <f>SUM(Table1[[#This Row],[B1]:[B2]])</f>
        <v>6</v>
      </c>
      <c r="AI57" s="106">
        <f>COUNTIF($D$14:$AA$20,Table1[[#This Row],[kmh]])</f>
        <v>6</v>
      </c>
      <c r="AJ57" s="106">
        <f>COUNTIF($D$24:$AA$30,Table1[[#This Row],[kmh]])</f>
        <v>0</v>
      </c>
    </row>
    <row r="58" spans="2:36" ht="15" customHeight="1" x14ac:dyDescent="0.25">
      <c r="G58" s="22"/>
      <c r="H58" s="22"/>
      <c r="P58" s="108"/>
      <c r="Q58" s="108"/>
      <c r="AD58" s="125" t="s">
        <v>348</v>
      </c>
      <c r="AE58" s="38" t="s">
        <v>277</v>
      </c>
      <c r="AF58" s="38" t="s">
        <v>34</v>
      </c>
      <c r="AG58" s="50">
        <v>3</v>
      </c>
      <c r="AH58" s="123">
        <f>SUM(Table1[[#This Row],[B1]:[B2]])</f>
        <v>6</v>
      </c>
      <c r="AI58" s="106">
        <f>COUNTIF($D$14:$AA$20,Table1[[#This Row],[kmh]])</f>
        <v>3</v>
      </c>
      <c r="AJ58" s="106">
        <f>COUNTIF($D$24:$AA$30,Table1[[#This Row],[kmh]])</f>
        <v>3</v>
      </c>
    </row>
    <row r="59" spans="2:36" ht="15" customHeight="1" x14ac:dyDescent="0.25">
      <c r="P59" s="108"/>
      <c r="Q59" s="108"/>
      <c r="AB59" s="22"/>
      <c r="AD59" s="126" t="s">
        <v>339</v>
      </c>
      <c r="AE59" s="105" t="s">
        <v>154</v>
      </c>
      <c r="AF59" s="105" t="s">
        <v>32</v>
      </c>
      <c r="AG59" s="37">
        <v>3</v>
      </c>
      <c r="AH59" s="123">
        <f>SUM(Table1[[#This Row],[B1]:[B2]])</f>
        <v>6</v>
      </c>
      <c r="AI59" s="106">
        <f>COUNTIF($D$14:$AA$20,Table1[[#This Row],[kmh]])</f>
        <v>6</v>
      </c>
      <c r="AJ59" s="106">
        <f>COUNTIF($D$24:$AA$30,Table1[[#This Row],[kmh]])</f>
        <v>0</v>
      </c>
    </row>
    <row r="60" spans="2:36" ht="15" customHeight="1" x14ac:dyDescent="0.25">
      <c r="P60" s="108"/>
      <c r="Q60" s="108"/>
      <c r="AB60" s="108"/>
      <c r="AD60" s="125" t="s">
        <v>325</v>
      </c>
      <c r="AE60" s="38" t="s">
        <v>137</v>
      </c>
      <c r="AF60" s="38" t="s">
        <v>70</v>
      </c>
      <c r="AG60" s="50">
        <v>2</v>
      </c>
      <c r="AH60" s="123">
        <f>SUM(Table1[[#This Row],[B1]:[B2]])</f>
        <v>4</v>
      </c>
      <c r="AI60" s="106">
        <f>COUNTIF($D$14:$AA$20,Table1[[#This Row],[kmh]])</f>
        <v>4</v>
      </c>
      <c r="AJ60" s="106">
        <f>COUNTIF($D$24:$AA$30,Table1[[#This Row],[kmh]])</f>
        <v>0</v>
      </c>
    </row>
    <row r="61" spans="2:36" ht="15" customHeight="1" x14ac:dyDescent="0.25">
      <c r="P61" s="108"/>
      <c r="Q61" s="108"/>
      <c r="AB61" s="108"/>
      <c r="AD61" s="125" t="s">
        <v>328</v>
      </c>
      <c r="AE61" s="38" t="s">
        <v>140</v>
      </c>
      <c r="AF61" s="38" t="s">
        <v>70</v>
      </c>
      <c r="AG61" s="50">
        <v>2</v>
      </c>
      <c r="AH61" s="123">
        <f>SUM(Table1[[#This Row],[B1]:[B2]])</f>
        <v>4</v>
      </c>
      <c r="AI61" s="106">
        <f>COUNTIF($D$14:$AA$20,Table1[[#This Row],[kmh]])</f>
        <v>0</v>
      </c>
      <c r="AJ61" s="106">
        <f>COUNTIF($D$24:$AA$30,Table1[[#This Row],[kmh]])</f>
        <v>4</v>
      </c>
    </row>
    <row r="62" spans="2:36" ht="15" customHeight="1" x14ac:dyDescent="0.25">
      <c r="P62" s="108"/>
      <c r="Q62" s="108"/>
      <c r="AB62" s="108"/>
      <c r="AD62" s="125" t="s">
        <v>329</v>
      </c>
      <c r="AE62" s="38" t="s">
        <v>141</v>
      </c>
      <c r="AF62" s="38" t="s">
        <v>65</v>
      </c>
      <c r="AG62" s="50">
        <v>2</v>
      </c>
      <c r="AH62" s="123">
        <f>SUM(Table1[[#This Row],[B1]:[B2]])</f>
        <v>4</v>
      </c>
      <c r="AI62" s="106">
        <f>COUNTIF($D$14:$AA$20,Table1[[#This Row],[kmh]])</f>
        <v>2</v>
      </c>
      <c r="AJ62" s="106">
        <f>COUNTIF($D$24:$AA$30,Table1[[#This Row],[kmh]])</f>
        <v>2</v>
      </c>
    </row>
    <row r="63" spans="2:36" ht="15" customHeight="1" x14ac:dyDescent="0.25">
      <c r="AB63" s="108"/>
      <c r="AD63" s="127" t="s">
        <v>334</v>
      </c>
      <c r="AE63" s="122" t="s">
        <v>149</v>
      </c>
      <c r="AF63" s="122" t="s">
        <v>65</v>
      </c>
      <c r="AG63" s="124">
        <v>3</v>
      </c>
      <c r="AH63" s="123">
        <f>SUM(Table1[[#This Row],[B1]:[B2]])</f>
        <v>6</v>
      </c>
      <c r="AI63" s="106">
        <f>COUNTIF($D$14:$AA$20,Table1[[#This Row],[kmh]])</f>
        <v>6</v>
      </c>
      <c r="AJ63" s="106">
        <f>COUNTIF($D$24:$AA$30,Table1[[#This Row],[kmh]])</f>
        <v>0</v>
      </c>
    </row>
    <row r="64" spans="2:36" ht="15" customHeight="1" x14ac:dyDescent="0.25">
      <c r="AB64" s="108"/>
    </row>
    <row r="65" spans="28:28" ht="15" customHeight="1" x14ac:dyDescent="0.25">
      <c r="AB65" s="108"/>
    </row>
    <row r="66" spans="28:28" ht="15" customHeight="1" x14ac:dyDescent="0.25">
      <c r="AB66" s="108"/>
    </row>
    <row r="67" spans="28:28" ht="15" customHeight="1" x14ac:dyDescent="0.25">
      <c r="AB67" s="108"/>
    </row>
    <row r="68" spans="28:28" ht="15" customHeight="1" x14ac:dyDescent="0.25">
      <c r="AB68" s="108"/>
    </row>
  </sheetData>
  <mergeCells count="41">
    <mergeCell ref="P52:T52"/>
    <mergeCell ref="P53:T53"/>
    <mergeCell ref="P54:T54"/>
    <mergeCell ref="P55:T55"/>
    <mergeCell ref="B9:AA9"/>
    <mergeCell ref="B10:AA10"/>
    <mergeCell ref="P49:T49"/>
    <mergeCell ref="P50:T50"/>
    <mergeCell ref="P51:T51"/>
    <mergeCell ref="P44:T44"/>
    <mergeCell ref="P45:T45"/>
    <mergeCell ref="P46:T46"/>
    <mergeCell ref="P47:T47"/>
    <mergeCell ref="P48:T48"/>
    <mergeCell ref="H34:L34"/>
    <mergeCell ref="P38:T38"/>
    <mergeCell ref="O33:T33"/>
    <mergeCell ref="P34:T34"/>
    <mergeCell ref="B46:E46"/>
    <mergeCell ref="P35:T35"/>
    <mergeCell ref="P36:T36"/>
    <mergeCell ref="P37:T37"/>
    <mergeCell ref="B33:E33"/>
    <mergeCell ref="H33:L33"/>
    <mergeCell ref="B34:E34"/>
    <mergeCell ref="H42:L42"/>
    <mergeCell ref="P39:T39"/>
    <mergeCell ref="P40:T40"/>
    <mergeCell ref="P41:T41"/>
    <mergeCell ref="P42:T42"/>
    <mergeCell ref="P43:T43"/>
    <mergeCell ref="B22:B23"/>
    <mergeCell ref="C22:C23"/>
    <mergeCell ref="D22:K22"/>
    <mergeCell ref="L22:S22"/>
    <mergeCell ref="T22:AA22"/>
    <mergeCell ref="B12:B13"/>
    <mergeCell ref="C12:C13"/>
    <mergeCell ref="D12:K12"/>
    <mergeCell ref="L12:S12"/>
    <mergeCell ref="T12:AA12"/>
  </mergeCells>
  <conditionalFormatting sqref="D14:I14">
    <cfRule type="duplicateValues" dxfId="121" priority="226"/>
  </conditionalFormatting>
  <conditionalFormatting sqref="D15:I15">
    <cfRule type="duplicateValues" dxfId="120" priority="225"/>
  </conditionalFormatting>
  <conditionalFormatting sqref="D16:I16">
    <cfRule type="duplicateValues" dxfId="119" priority="224"/>
  </conditionalFormatting>
  <conditionalFormatting sqref="D18:I18">
    <cfRule type="duplicateValues" dxfId="118" priority="223"/>
  </conditionalFormatting>
  <conditionalFormatting sqref="D19:I19">
    <cfRule type="duplicateValues" dxfId="117" priority="222"/>
  </conditionalFormatting>
  <conditionalFormatting sqref="D20:I20">
    <cfRule type="duplicateValues" dxfId="116" priority="221"/>
  </conditionalFormatting>
  <conditionalFormatting sqref="D24:I24">
    <cfRule type="duplicateValues" dxfId="115" priority="56"/>
  </conditionalFormatting>
  <conditionalFormatting sqref="D25:I25">
    <cfRule type="duplicateValues" dxfId="114" priority="55"/>
  </conditionalFormatting>
  <conditionalFormatting sqref="D26:I26">
    <cfRule type="duplicateValues" dxfId="113" priority="54"/>
  </conditionalFormatting>
  <conditionalFormatting sqref="D28:I28">
    <cfRule type="duplicateValues" dxfId="112" priority="53"/>
  </conditionalFormatting>
  <conditionalFormatting sqref="D29:I29">
    <cfRule type="duplicateValues" dxfId="111" priority="52"/>
  </conditionalFormatting>
  <conditionalFormatting sqref="D30:I30">
    <cfRule type="duplicateValues" dxfId="110" priority="51"/>
  </conditionalFormatting>
  <conditionalFormatting sqref="D14:K14">
    <cfRule type="duplicateValues" dxfId="109" priority="98"/>
  </conditionalFormatting>
  <conditionalFormatting sqref="D15:K15">
    <cfRule type="duplicateValues" dxfId="108" priority="97"/>
  </conditionalFormatting>
  <conditionalFormatting sqref="D16:K16">
    <cfRule type="duplicateValues" dxfId="107" priority="96"/>
  </conditionalFormatting>
  <conditionalFormatting sqref="D18:K18">
    <cfRule type="duplicateValues" dxfId="106" priority="95"/>
  </conditionalFormatting>
  <conditionalFormatting sqref="D19:K19">
    <cfRule type="duplicateValues" dxfId="105" priority="94"/>
  </conditionalFormatting>
  <conditionalFormatting sqref="D20:K20">
    <cfRule type="duplicateValues" dxfId="104" priority="93"/>
  </conditionalFormatting>
  <conditionalFormatting sqref="D24:K24">
    <cfRule type="duplicateValues" dxfId="103" priority="44"/>
  </conditionalFormatting>
  <conditionalFormatting sqref="D25:K25">
    <cfRule type="duplicateValues" dxfId="102" priority="43"/>
  </conditionalFormatting>
  <conditionalFormatting sqref="D26:K26">
    <cfRule type="duplicateValues" dxfId="101" priority="42"/>
  </conditionalFormatting>
  <conditionalFormatting sqref="D28:K28">
    <cfRule type="duplicateValues" dxfId="100" priority="41"/>
  </conditionalFormatting>
  <conditionalFormatting sqref="D29:K29">
    <cfRule type="duplicateValues" dxfId="99" priority="40"/>
  </conditionalFormatting>
  <conditionalFormatting sqref="D30:K30">
    <cfRule type="duplicateValues" dxfId="98" priority="39"/>
  </conditionalFormatting>
  <conditionalFormatting sqref="J14:K14">
    <cfRule type="duplicateValues" dxfId="97" priority="165"/>
  </conditionalFormatting>
  <conditionalFormatting sqref="J15:K15">
    <cfRule type="duplicateValues" dxfId="96" priority="164"/>
  </conditionalFormatting>
  <conditionalFormatting sqref="J16:K16">
    <cfRule type="duplicateValues" dxfId="95" priority="163"/>
  </conditionalFormatting>
  <conditionalFormatting sqref="J18:K18">
    <cfRule type="duplicateValues" dxfId="94" priority="162"/>
  </conditionalFormatting>
  <conditionalFormatting sqref="J19:K19">
    <cfRule type="duplicateValues" dxfId="93" priority="161"/>
  </conditionalFormatting>
  <conditionalFormatting sqref="J20:K20">
    <cfRule type="duplicateValues" dxfId="92" priority="160"/>
  </conditionalFormatting>
  <conditionalFormatting sqref="J24:K24">
    <cfRule type="duplicateValues" dxfId="91" priority="50"/>
  </conditionalFormatting>
  <conditionalFormatting sqref="J25:K25">
    <cfRule type="duplicateValues" dxfId="90" priority="49"/>
  </conditionalFormatting>
  <conditionalFormatting sqref="J26:K26">
    <cfRule type="duplicateValues" dxfId="89" priority="48"/>
  </conditionalFormatting>
  <conditionalFormatting sqref="J28:K28">
    <cfRule type="duplicateValues" dxfId="88" priority="47"/>
  </conditionalFormatting>
  <conditionalFormatting sqref="J29:K29">
    <cfRule type="duplicateValues" dxfId="87" priority="46"/>
  </conditionalFormatting>
  <conditionalFormatting sqref="J30:K30">
    <cfRule type="duplicateValues" dxfId="86" priority="45"/>
  </conditionalFormatting>
  <conditionalFormatting sqref="L14:Q14">
    <cfRule type="duplicateValues" dxfId="85" priority="92"/>
  </conditionalFormatting>
  <conditionalFormatting sqref="L15:Q15">
    <cfRule type="duplicateValues" dxfId="84" priority="91"/>
  </conditionalFormatting>
  <conditionalFormatting sqref="L16:Q16">
    <cfRule type="duplicateValues" dxfId="83" priority="90"/>
  </conditionalFormatting>
  <conditionalFormatting sqref="L18:Q18">
    <cfRule type="duplicateValues" dxfId="82" priority="89"/>
  </conditionalFormatting>
  <conditionalFormatting sqref="L19:Q19">
    <cfRule type="duplicateValues" dxfId="81" priority="88"/>
  </conditionalFormatting>
  <conditionalFormatting sqref="L20:Q20">
    <cfRule type="duplicateValues" dxfId="80" priority="87"/>
  </conditionalFormatting>
  <conditionalFormatting sqref="L24:Q24">
    <cfRule type="duplicateValues" dxfId="79" priority="38"/>
  </conditionalFormatting>
  <conditionalFormatting sqref="L25:Q25">
    <cfRule type="duplicateValues" dxfId="78" priority="37"/>
  </conditionalFormatting>
  <conditionalFormatting sqref="L26:Q26">
    <cfRule type="duplicateValues" dxfId="77" priority="36"/>
  </conditionalFormatting>
  <conditionalFormatting sqref="L28:Q28">
    <cfRule type="duplicateValues" dxfId="76" priority="35"/>
  </conditionalFormatting>
  <conditionalFormatting sqref="L29:Q29">
    <cfRule type="duplicateValues" dxfId="75" priority="34"/>
  </conditionalFormatting>
  <conditionalFormatting sqref="L30:Q30">
    <cfRule type="duplicateValues" dxfId="74" priority="33"/>
  </conditionalFormatting>
  <conditionalFormatting sqref="L14:S14">
    <cfRule type="duplicateValues" dxfId="73" priority="80"/>
  </conditionalFormatting>
  <conditionalFormatting sqref="L15:S15">
    <cfRule type="duplicateValues" dxfId="72" priority="79"/>
  </conditionalFormatting>
  <conditionalFormatting sqref="L16:S16">
    <cfRule type="duplicateValues" dxfId="71" priority="78"/>
  </conditionalFormatting>
  <conditionalFormatting sqref="L18:S18">
    <cfRule type="duplicateValues" dxfId="70" priority="77"/>
  </conditionalFormatting>
  <conditionalFormatting sqref="L19:S19">
    <cfRule type="duplicateValues" dxfId="69" priority="76"/>
  </conditionalFormatting>
  <conditionalFormatting sqref="L20:S20">
    <cfRule type="duplicateValues" dxfId="68" priority="75"/>
  </conditionalFormatting>
  <conditionalFormatting sqref="L24:S24">
    <cfRule type="duplicateValues" dxfId="67" priority="26"/>
  </conditionalFormatting>
  <conditionalFormatting sqref="L25:S25">
    <cfRule type="duplicateValues" dxfId="66" priority="25"/>
  </conditionalFormatting>
  <conditionalFormatting sqref="L26:S26">
    <cfRule type="duplicateValues" dxfId="65" priority="24"/>
  </conditionalFormatting>
  <conditionalFormatting sqref="L28:S28">
    <cfRule type="duplicateValues" dxfId="64" priority="23"/>
  </conditionalFormatting>
  <conditionalFormatting sqref="L29:S29">
    <cfRule type="duplicateValues" dxfId="63" priority="22"/>
  </conditionalFormatting>
  <conditionalFormatting sqref="L30:S30">
    <cfRule type="duplicateValues" dxfId="62" priority="21"/>
  </conditionalFormatting>
  <conditionalFormatting sqref="R14:S14">
    <cfRule type="duplicateValues" dxfId="61" priority="86"/>
  </conditionalFormatting>
  <conditionalFormatting sqref="R15:S15">
    <cfRule type="duplicateValues" dxfId="60" priority="85"/>
  </conditionalFormatting>
  <conditionalFormatting sqref="R16:S16">
    <cfRule type="duplicateValues" dxfId="59" priority="84"/>
  </conditionalFormatting>
  <conditionalFormatting sqref="R18:S18">
    <cfRule type="duplicateValues" dxfId="58" priority="83"/>
  </conditionalFormatting>
  <conditionalFormatting sqref="R19:S19">
    <cfRule type="duplicateValues" dxfId="57" priority="82"/>
  </conditionalFormatting>
  <conditionalFormatting sqref="R20:S20">
    <cfRule type="duplicateValues" dxfId="56" priority="81"/>
  </conditionalFormatting>
  <conditionalFormatting sqref="R24:S24">
    <cfRule type="duplicateValues" dxfId="55" priority="32"/>
  </conditionalFormatting>
  <conditionalFormatting sqref="R25:S25">
    <cfRule type="duplicateValues" dxfId="54" priority="31"/>
  </conditionalFormatting>
  <conditionalFormatting sqref="R26:S26">
    <cfRule type="duplicateValues" dxfId="53" priority="30"/>
  </conditionalFormatting>
  <conditionalFormatting sqref="R28:S28">
    <cfRule type="duplicateValues" dxfId="52" priority="29"/>
  </conditionalFormatting>
  <conditionalFormatting sqref="R29:S29">
    <cfRule type="duplicateValues" dxfId="51" priority="28"/>
  </conditionalFormatting>
  <conditionalFormatting sqref="R30:S30">
    <cfRule type="duplicateValues" dxfId="50" priority="27"/>
  </conditionalFormatting>
  <conditionalFormatting sqref="T14:Y14">
    <cfRule type="duplicateValues" dxfId="49" priority="74"/>
  </conditionalFormatting>
  <conditionalFormatting sqref="T15:Y15">
    <cfRule type="duplicateValues" dxfId="48" priority="73"/>
  </conditionalFormatting>
  <conditionalFormatting sqref="T16:Y16">
    <cfRule type="duplicateValues" dxfId="47" priority="72"/>
  </conditionalFormatting>
  <conditionalFormatting sqref="T18:Y18">
    <cfRule type="duplicateValues" dxfId="46" priority="71"/>
  </conditionalFormatting>
  <conditionalFormatting sqref="T19:Y19">
    <cfRule type="duplicateValues" dxfId="45" priority="70"/>
  </conditionalFormatting>
  <conditionalFormatting sqref="T20:Y20">
    <cfRule type="duplicateValues" dxfId="44" priority="69"/>
  </conditionalFormatting>
  <conditionalFormatting sqref="T24:Y24">
    <cfRule type="duplicateValues" dxfId="43" priority="20"/>
  </conditionalFormatting>
  <conditionalFormatting sqref="T25:Y25">
    <cfRule type="duplicateValues" dxfId="42" priority="19"/>
  </conditionalFormatting>
  <conditionalFormatting sqref="T26:Y26">
    <cfRule type="duplicateValues" dxfId="41" priority="18"/>
  </conditionalFormatting>
  <conditionalFormatting sqref="T28:Y28">
    <cfRule type="duplicateValues" dxfId="40" priority="17"/>
  </conditionalFormatting>
  <conditionalFormatting sqref="T29:Y29">
    <cfRule type="duplicateValues" dxfId="39" priority="16"/>
  </conditionalFormatting>
  <conditionalFormatting sqref="T30:Y30">
    <cfRule type="duplicateValues" dxfId="38" priority="15"/>
  </conditionalFormatting>
  <conditionalFormatting sqref="T14:AA14">
    <cfRule type="duplicateValues" dxfId="37" priority="62"/>
  </conditionalFormatting>
  <conditionalFormatting sqref="T15:AA15">
    <cfRule type="duplicateValues" dxfId="36" priority="61"/>
  </conditionalFormatting>
  <conditionalFormatting sqref="T16:AA16">
    <cfRule type="duplicateValues" dxfId="35" priority="60"/>
  </conditionalFormatting>
  <conditionalFormatting sqref="T18:AA18">
    <cfRule type="duplicateValues" dxfId="34" priority="59"/>
  </conditionalFormatting>
  <conditionalFormatting sqref="T19:AA19">
    <cfRule type="duplicateValues" dxfId="33" priority="58"/>
  </conditionalFormatting>
  <conditionalFormatting sqref="T20:AA20">
    <cfRule type="duplicateValues" dxfId="32" priority="57"/>
  </conditionalFormatting>
  <conditionalFormatting sqref="T24:AA24">
    <cfRule type="duplicateValues" dxfId="31" priority="8"/>
  </conditionalFormatting>
  <conditionalFormatting sqref="T25:AA25">
    <cfRule type="duplicateValues" dxfId="30" priority="7"/>
  </conditionalFormatting>
  <conditionalFormatting sqref="T26:AA26">
    <cfRule type="duplicateValues" dxfId="29" priority="6"/>
  </conditionalFormatting>
  <conditionalFormatting sqref="T28:AA28">
    <cfRule type="duplicateValues" dxfId="28" priority="5"/>
  </conditionalFormatting>
  <conditionalFormatting sqref="T29:AA29">
    <cfRule type="duplicateValues" dxfId="27" priority="4"/>
  </conditionalFormatting>
  <conditionalFormatting sqref="T30:AA30">
    <cfRule type="duplicateValues" dxfId="26" priority="3"/>
  </conditionalFormatting>
  <conditionalFormatting sqref="Z14:AA14">
    <cfRule type="duplicateValues" dxfId="25" priority="68"/>
  </conditionalFormatting>
  <conditionalFormatting sqref="Z15:AA15">
    <cfRule type="duplicateValues" dxfId="24" priority="67"/>
  </conditionalFormatting>
  <conditionalFormatting sqref="Z16:AA16">
    <cfRule type="duplicateValues" dxfId="23" priority="66"/>
  </conditionalFormatting>
  <conditionalFormatting sqref="Z18:AA18">
    <cfRule type="duplicateValues" dxfId="22" priority="65"/>
  </conditionalFormatting>
  <conditionalFormatting sqref="Z19:AA19">
    <cfRule type="duplicateValues" dxfId="21" priority="64"/>
  </conditionalFormatting>
  <conditionalFormatting sqref="Z20:AA20">
    <cfRule type="duplicateValues" dxfId="20" priority="63"/>
  </conditionalFormatting>
  <conditionalFormatting sqref="Z24:AA24">
    <cfRule type="duplicateValues" dxfId="19" priority="14"/>
  </conditionalFormatting>
  <conditionalFormatting sqref="Z25:AA25">
    <cfRule type="duplicateValues" dxfId="18" priority="13"/>
  </conditionalFormatting>
  <conditionalFormatting sqref="Z26:AA26">
    <cfRule type="duplicateValues" dxfId="17" priority="12"/>
  </conditionalFormatting>
  <conditionalFormatting sqref="Z28:AA28">
    <cfRule type="duplicateValues" dxfId="16" priority="11"/>
  </conditionalFormatting>
  <conditionalFormatting sqref="Z29:AA29">
    <cfRule type="duplicateValues" dxfId="15" priority="10"/>
  </conditionalFormatting>
  <conditionalFormatting sqref="Z30:AA30">
    <cfRule type="duplicateValues" dxfId="14" priority="9"/>
  </conditionalFormatting>
  <conditionalFormatting sqref="AB14:AC14">
    <cfRule type="duplicateValues" dxfId="13" priority="227"/>
  </conditionalFormatting>
  <conditionalFormatting sqref="AB15:AC15">
    <cfRule type="duplicateValues" dxfId="12" priority="229"/>
  </conditionalFormatting>
  <conditionalFormatting sqref="AB16:AC16">
    <cfRule type="duplicateValues" dxfId="11" priority="231"/>
  </conditionalFormatting>
  <conditionalFormatting sqref="AB18:AC18">
    <cfRule type="duplicateValues" dxfId="10" priority="233"/>
  </conditionalFormatting>
  <conditionalFormatting sqref="AB19:AC19">
    <cfRule type="duplicateValues" dxfId="9" priority="235"/>
  </conditionalFormatting>
  <conditionalFormatting sqref="AB20:AC20">
    <cfRule type="duplicateValues" dxfId="8" priority="237"/>
  </conditionalFormatting>
  <conditionalFormatting sqref="AB24:AC24">
    <cfRule type="duplicateValues" dxfId="7" priority="239"/>
  </conditionalFormatting>
  <conditionalFormatting sqref="AB25:AC25">
    <cfRule type="duplicateValues" dxfId="6" priority="241"/>
  </conditionalFormatting>
  <conditionalFormatting sqref="AB26:AC26">
    <cfRule type="duplicateValues" dxfId="5" priority="243"/>
  </conditionalFormatting>
  <conditionalFormatting sqref="AB28:AC28">
    <cfRule type="duplicateValues" dxfId="4" priority="245"/>
  </conditionalFormatting>
  <conditionalFormatting sqref="AB29:AC29">
    <cfRule type="duplicateValues" dxfId="3" priority="247"/>
  </conditionalFormatting>
  <conditionalFormatting sqref="AB30:AC30">
    <cfRule type="duplicateValues" dxfId="2" priority="249"/>
  </conditionalFormatting>
  <conditionalFormatting sqref="AD33:AH63">
    <cfRule type="expression" dxfId="1" priority="2">
      <formula>$AH33&gt;=4</formula>
    </cfRule>
  </conditionalFormatting>
  <conditionalFormatting sqref="AI33:AJ6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horizontalDpi="4294967294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4"/>
  <sheetViews>
    <sheetView view="pageBreakPreview" zoomScale="70" zoomScaleNormal="85" zoomScaleSheetLayoutView="70" workbookViewId="0">
      <selection activeCell="A3" sqref="A3"/>
    </sheetView>
  </sheetViews>
  <sheetFormatPr defaultColWidth="8.88671875" defaultRowHeight="15.6" x14ac:dyDescent="0.3"/>
  <cols>
    <col min="1" max="1" width="5.33203125" style="3" customWidth="1"/>
    <col min="2" max="2" width="7.44140625" style="6" customWidth="1"/>
    <col min="3" max="3" width="28.44140625" style="3" bestFit="1" customWidth="1"/>
    <col min="4" max="4" width="40" style="3" bestFit="1" customWidth="1"/>
    <col min="5" max="5" width="7.21875" style="3" bestFit="1" customWidth="1"/>
    <col min="6" max="6" width="38.109375" style="3" bestFit="1" customWidth="1"/>
    <col min="7" max="7" width="6.33203125" style="6" customWidth="1"/>
    <col min="8" max="8" width="33.88671875" style="3" bestFit="1" customWidth="1"/>
    <col min="9" max="12" width="13.5546875" style="3" customWidth="1"/>
    <col min="13" max="13" width="13.6640625" style="3" customWidth="1"/>
    <col min="14" max="16384" width="8.88671875" style="3"/>
  </cols>
  <sheetData>
    <row r="1" spans="1:13" ht="23.4" x14ac:dyDescent="0.45">
      <c r="A1" s="178" t="s">
        <v>73</v>
      </c>
      <c r="B1" s="178"/>
      <c r="C1" s="178"/>
      <c r="D1" s="178"/>
      <c r="E1" s="178"/>
      <c r="F1" s="178"/>
      <c r="G1" s="178" t="s">
        <v>74</v>
      </c>
      <c r="H1" s="178"/>
      <c r="I1" s="178"/>
      <c r="J1" s="178"/>
      <c r="K1" s="178"/>
      <c r="L1" s="178"/>
      <c r="M1" s="178"/>
    </row>
    <row r="2" spans="1:13" ht="23.4" x14ac:dyDescent="0.45">
      <c r="A2" s="178" t="s">
        <v>368</v>
      </c>
      <c r="B2" s="178"/>
      <c r="C2" s="178"/>
      <c r="D2" s="178"/>
      <c r="E2" s="178"/>
      <c r="F2" s="178"/>
      <c r="G2" s="178" t="s">
        <v>368</v>
      </c>
      <c r="H2" s="178"/>
      <c r="I2" s="178"/>
      <c r="J2" s="178"/>
      <c r="K2" s="178"/>
      <c r="L2" s="178"/>
      <c r="M2" s="178"/>
    </row>
    <row r="3" spans="1:13" ht="23.4" x14ac:dyDescent="0.45">
      <c r="A3" s="4"/>
      <c r="B3" s="5"/>
      <c r="C3" s="4"/>
      <c r="D3" s="4"/>
      <c r="E3" s="4"/>
      <c r="F3" s="4"/>
    </row>
    <row r="4" spans="1:13" ht="19.95" customHeight="1" x14ac:dyDescent="0.3">
      <c r="A4" s="175" t="s">
        <v>129</v>
      </c>
      <c r="B4" s="175"/>
      <c r="C4" s="175"/>
    </row>
    <row r="5" spans="1:13" ht="19.95" customHeight="1" x14ac:dyDescent="0.3">
      <c r="A5" s="7" t="s">
        <v>75</v>
      </c>
      <c r="B5" s="7" t="s">
        <v>76</v>
      </c>
      <c r="C5" s="7" t="s">
        <v>2</v>
      </c>
      <c r="D5" s="7" t="s">
        <v>77</v>
      </c>
      <c r="E5" s="7" t="s">
        <v>45</v>
      </c>
      <c r="F5" s="7" t="s">
        <v>128</v>
      </c>
      <c r="G5" s="177" t="s">
        <v>75</v>
      </c>
      <c r="H5" s="177" t="s">
        <v>78</v>
      </c>
      <c r="I5" s="177" t="s">
        <v>297</v>
      </c>
      <c r="J5" s="177"/>
      <c r="K5" s="177"/>
      <c r="L5" s="177"/>
      <c r="M5" s="177"/>
    </row>
    <row r="6" spans="1:13" ht="19.95" customHeight="1" x14ac:dyDescent="0.3">
      <c r="A6" s="8">
        <v>1</v>
      </c>
      <c r="B6" s="8" t="s">
        <v>79</v>
      </c>
      <c r="C6" s="9" t="s">
        <v>132</v>
      </c>
      <c r="D6" s="10" t="s">
        <v>80</v>
      </c>
      <c r="E6" s="8">
        <v>2</v>
      </c>
      <c r="F6" s="9" t="s">
        <v>34</v>
      </c>
      <c r="G6" s="177"/>
      <c r="H6" s="177"/>
      <c r="I6" s="55" t="s">
        <v>129</v>
      </c>
      <c r="J6" s="55" t="s">
        <v>130</v>
      </c>
      <c r="K6" s="55" t="s">
        <v>131</v>
      </c>
      <c r="L6" s="55" t="s">
        <v>164</v>
      </c>
      <c r="M6" s="55" t="s">
        <v>300</v>
      </c>
    </row>
    <row r="7" spans="1:13" ht="19.95" customHeight="1" x14ac:dyDescent="0.3">
      <c r="A7" s="8">
        <v>2</v>
      </c>
      <c r="B7" s="8" t="s">
        <v>79</v>
      </c>
      <c r="C7" s="9" t="s">
        <v>133</v>
      </c>
      <c r="D7" s="10" t="s">
        <v>80</v>
      </c>
      <c r="E7" s="8">
        <v>2</v>
      </c>
      <c r="F7" s="9" t="s">
        <v>145</v>
      </c>
      <c r="G7" s="8">
        <v>1</v>
      </c>
      <c r="H7" s="61" t="s">
        <v>35</v>
      </c>
      <c r="I7" s="8" t="s">
        <v>81</v>
      </c>
      <c r="J7" s="97"/>
      <c r="K7" s="97"/>
      <c r="L7" s="8"/>
      <c r="M7" s="8" t="s">
        <v>81</v>
      </c>
    </row>
    <row r="8" spans="1:13" ht="19.95" customHeight="1" x14ac:dyDescent="0.3">
      <c r="A8" s="8">
        <v>3</v>
      </c>
      <c r="B8" s="8" t="s">
        <v>79</v>
      </c>
      <c r="C8" s="9" t="s">
        <v>134</v>
      </c>
      <c r="D8" s="10" t="s">
        <v>82</v>
      </c>
      <c r="E8" s="8">
        <v>2</v>
      </c>
      <c r="F8" s="49" t="s">
        <v>35</v>
      </c>
      <c r="G8" s="8">
        <v>2</v>
      </c>
      <c r="H8" s="11" t="s">
        <v>36</v>
      </c>
      <c r="I8" s="8"/>
      <c r="J8" s="8"/>
      <c r="K8" s="8" t="s">
        <v>81</v>
      </c>
      <c r="L8" s="8" t="s">
        <v>81</v>
      </c>
      <c r="M8" s="8" t="s">
        <v>86</v>
      </c>
    </row>
    <row r="9" spans="1:13" ht="19.95" customHeight="1" x14ac:dyDescent="0.3">
      <c r="A9" s="8">
        <v>4</v>
      </c>
      <c r="B9" s="8" t="s">
        <v>79</v>
      </c>
      <c r="C9" s="9" t="s">
        <v>135</v>
      </c>
      <c r="D9" s="10" t="s">
        <v>83</v>
      </c>
      <c r="E9" s="8">
        <v>2</v>
      </c>
      <c r="F9" s="11" t="s">
        <v>299</v>
      </c>
      <c r="G9" s="8">
        <v>3</v>
      </c>
      <c r="H9" s="11" t="s">
        <v>37</v>
      </c>
      <c r="I9" s="8"/>
      <c r="J9" s="8" t="s">
        <v>81</v>
      </c>
      <c r="K9" s="8" t="s">
        <v>81</v>
      </c>
      <c r="L9" s="8"/>
      <c r="M9" s="8" t="s">
        <v>86</v>
      </c>
    </row>
    <row r="10" spans="1:13" ht="19.95" customHeight="1" x14ac:dyDescent="0.3">
      <c r="A10" s="8">
        <v>5</v>
      </c>
      <c r="B10" s="8" t="s">
        <v>79</v>
      </c>
      <c r="C10" s="9" t="s">
        <v>136</v>
      </c>
      <c r="D10" s="10" t="s">
        <v>84</v>
      </c>
      <c r="E10" s="8">
        <v>2</v>
      </c>
      <c r="F10" s="9" t="s">
        <v>38</v>
      </c>
      <c r="G10" s="8">
        <v>4</v>
      </c>
      <c r="H10" s="11" t="s">
        <v>38</v>
      </c>
      <c r="I10" s="8" t="s">
        <v>81</v>
      </c>
      <c r="J10" s="8"/>
      <c r="K10" s="8"/>
      <c r="L10" s="8"/>
      <c r="M10" s="8" t="s">
        <v>81</v>
      </c>
    </row>
    <row r="11" spans="1:13" ht="19.95" customHeight="1" x14ac:dyDescent="0.3">
      <c r="A11" s="8">
        <v>6</v>
      </c>
      <c r="B11" s="8" t="s">
        <v>79</v>
      </c>
      <c r="C11" s="9" t="s">
        <v>137</v>
      </c>
      <c r="D11" s="10" t="s">
        <v>85</v>
      </c>
      <c r="E11" s="8">
        <v>2</v>
      </c>
      <c r="F11" s="9" t="s">
        <v>70</v>
      </c>
      <c r="G11" s="8">
        <v>5</v>
      </c>
      <c r="H11" s="11" t="s">
        <v>31</v>
      </c>
      <c r="I11" s="8" t="s">
        <v>81</v>
      </c>
      <c r="J11" s="8"/>
      <c r="K11" s="8"/>
      <c r="L11" s="8" t="s">
        <v>81</v>
      </c>
      <c r="M11" s="8" t="s">
        <v>86</v>
      </c>
    </row>
    <row r="12" spans="1:13" ht="19.95" customHeight="1" x14ac:dyDescent="0.3">
      <c r="A12" s="8">
        <v>7</v>
      </c>
      <c r="B12" s="8" t="s">
        <v>79</v>
      </c>
      <c r="C12" s="9" t="s">
        <v>138</v>
      </c>
      <c r="D12" s="10" t="s">
        <v>143</v>
      </c>
      <c r="E12" s="8">
        <v>2</v>
      </c>
      <c r="F12" s="9" t="s">
        <v>30</v>
      </c>
      <c r="G12" s="8">
        <v>6</v>
      </c>
      <c r="H12" s="11" t="s">
        <v>30</v>
      </c>
      <c r="I12" s="8" t="s">
        <v>86</v>
      </c>
      <c r="J12" s="8"/>
      <c r="K12" s="8"/>
      <c r="L12" s="8" t="s">
        <v>81</v>
      </c>
      <c r="M12" s="8" t="s">
        <v>298</v>
      </c>
    </row>
    <row r="13" spans="1:13" ht="19.95" customHeight="1" x14ac:dyDescent="0.3">
      <c r="A13" s="8">
        <v>8</v>
      </c>
      <c r="B13" s="8" t="s">
        <v>79</v>
      </c>
      <c r="C13" s="9" t="s">
        <v>139</v>
      </c>
      <c r="D13" s="13" t="s">
        <v>80</v>
      </c>
      <c r="E13" s="8">
        <v>2</v>
      </c>
      <c r="F13" s="11" t="s">
        <v>31</v>
      </c>
      <c r="G13" s="8">
        <v>7</v>
      </c>
      <c r="H13" s="11" t="s">
        <v>34</v>
      </c>
      <c r="I13" s="8" t="s">
        <v>81</v>
      </c>
      <c r="J13" s="8"/>
      <c r="K13" s="8" t="s">
        <v>81</v>
      </c>
      <c r="L13" s="8" t="s">
        <v>81</v>
      </c>
      <c r="M13" s="8" t="s">
        <v>298</v>
      </c>
    </row>
    <row r="14" spans="1:13" ht="19.95" customHeight="1" x14ac:dyDescent="0.3">
      <c r="A14" s="8">
        <v>9</v>
      </c>
      <c r="B14" s="8" t="s">
        <v>79</v>
      </c>
      <c r="C14" s="9" t="s">
        <v>140</v>
      </c>
      <c r="D14" s="10" t="s">
        <v>144</v>
      </c>
      <c r="E14" s="8">
        <v>2</v>
      </c>
      <c r="F14" s="11" t="s">
        <v>70</v>
      </c>
      <c r="G14" s="8">
        <v>8</v>
      </c>
      <c r="H14" s="11" t="s">
        <v>65</v>
      </c>
      <c r="I14" s="8" t="s">
        <v>81</v>
      </c>
      <c r="J14" s="8" t="s">
        <v>81</v>
      </c>
      <c r="K14" s="8"/>
      <c r="L14" s="8"/>
      <c r="M14" s="8" t="s">
        <v>86</v>
      </c>
    </row>
    <row r="15" spans="1:13" ht="19.95" customHeight="1" x14ac:dyDescent="0.3">
      <c r="A15" s="8">
        <v>10</v>
      </c>
      <c r="B15" s="8" t="s">
        <v>79</v>
      </c>
      <c r="C15" s="9" t="s">
        <v>141</v>
      </c>
      <c r="D15" s="10" t="s">
        <v>80</v>
      </c>
      <c r="E15" s="8">
        <v>2</v>
      </c>
      <c r="F15" s="9" t="s">
        <v>65</v>
      </c>
      <c r="G15" s="8">
        <v>9</v>
      </c>
      <c r="H15" s="11" t="s">
        <v>299</v>
      </c>
      <c r="I15" s="8" t="s">
        <v>81</v>
      </c>
      <c r="J15" s="8"/>
      <c r="K15" s="8"/>
      <c r="L15" s="8"/>
      <c r="M15" s="8" t="s">
        <v>81</v>
      </c>
    </row>
    <row r="16" spans="1:13" ht="19.95" customHeight="1" x14ac:dyDescent="0.3">
      <c r="A16" s="8">
        <v>11</v>
      </c>
      <c r="B16" s="8" t="s">
        <v>79</v>
      </c>
      <c r="C16" s="9" t="s">
        <v>142</v>
      </c>
      <c r="D16" s="10" t="s">
        <v>87</v>
      </c>
      <c r="E16" s="8">
        <v>2</v>
      </c>
      <c r="F16" s="9" t="s">
        <v>30</v>
      </c>
      <c r="G16" s="8">
        <v>10</v>
      </c>
      <c r="H16" s="11" t="s">
        <v>29</v>
      </c>
      <c r="I16" s="8"/>
      <c r="J16" s="8" t="s">
        <v>81</v>
      </c>
      <c r="K16" s="8" t="s">
        <v>81</v>
      </c>
      <c r="L16" s="8"/>
      <c r="M16" s="8" t="s">
        <v>86</v>
      </c>
    </row>
    <row r="17" spans="1:13" ht="19.95" customHeight="1" x14ac:dyDescent="0.3">
      <c r="A17" s="176" t="s">
        <v>88</v>
      </c>
      <c r="B17" s="176"/>
      <c r="C17" s="176"/>
      <c r="D17" s="176"/>
      <c r="E17" s="14">
        <f>SUM(E6:E16)</f>
        <v>22</v>
      </c>
      <c r="F17" s="9"/>
      <c r="G17" s="8">
        <v>11</v>
      </c>
      <c r="H17" s="11" t="s">
        <v>33</v>
      </c>
      <c r="I17" s="8"/>
      <c r="J17" s="8" t="s">
        <v>81</v>
      </c>
      <c r="K17" s="8"/>
      <c r="L17" s="8"/>
      <c r="M17" s="8" t="s">
        <v>81</v>
      </c>
    </row>
    <row r="18" spans="1:13" ht="19.95" customHeight="1" x14ac:dyDescent="0.3">
      <c r="A18" s="15"/>
      <c r="B18" s="16"/>
      <c r="C18" s="15"/>
      <c r="D18" s="15"/>
      <c r="E18" s="17"/>
      <c r="F18" s="48"/>
      <c r="G18" s="8">
        <v>12</v>
      </c>
      <c r="H18" s="11" t="s">
        <v>39</v>
      </c>
      <c r="I18" s="8"/>
      <c r="J18" s="8" t="s">
        <v>86</v>
      </c>
      <c r="K18" s="8"/>
      <c r="L18" s="8"/>
      <c r="M18" s="8" t="s">
        <v>86</v>
      </c>
    </row>
    <row r="19" spans="1:13" ht="19.95" customHeight="1" x14ac:dyDescent="0.3">
      <c r="A19" s="175" t="s">
        <v>130</v>
      </c>
      <c r="B19" s="175"/>
      <c r="C19" s="175"/>
      <c r="G19" s="8">
        <v>13</v>
      </c>
      <c r="H19" s="11" t="s">
        <v>71</v>
      </c>
      <c r="I19" s="8"/>
      <c r="J19" s="8" t="s">
        <v>81</v>
      </c>
      <c r="K19" s="8" t="s">
        <v>81</v>
      </c>
      <c r="L19" s="8"/>
      <c r="M19" s="8" t="s">
        <v>86</v>
      </c>
    </row>
    <row r="20" spans="1:13" ht="19.95" customHeight="1" x14ac:dyDescent="0.3">
      <c r="A20" s="7" t="s">
        <v>75</v>
      </c>
      <c r="B20" s="7" t="s">
        <v>76</v>
      </c>
      <c r="C20" s="7" t="s">
        <v>2</v>
      </c>
      <c r="D20" s="7" t="s">
        <v>77</v>
      </c>
      <c r="E20" s="7" t="s">
        <v>45</v>
      </c>
      <c r="F20" s="7" t="s">
        <v>128</v>
      </c>
      <c r="G20" s="8">
        <v>14</v>
      </c>
      <c r="H20" s="11" t="s">
        <v>121</v>
      </c>
      <c r="I20" s="8"/>
      <c r="J20" s="8" t="s">
        <v>81</v>
      </c>
      <c r="K20" s="8" t="s">
        <v>81</v>
      </c>
      <c r="L20" s="8"/>
      <c r="M20" s="8" t="s">
        <v>86</v>
      </c>
    </row>
    <row r="21" spans="1:13" ht="19.95" customHeight="1" x14ac:dyDescent="0.3">
      <c r="A21" s="8">
        <v>1</v>
      </c>
      <c r="B21" s="8" t="s">
        <v>79</v>
      </c>
      <c r="C21" s="9" t="s">
        <v>146</v>
      </c>
      <c r="D21" s="10" t="s">
        <v>155</v>
      </c>
      <c r="E21" s="12">
        <v>2</v>
      </c>
      <c r="F21" s="9" t="s">
        <v>33</v>
      </c>
      <c r="G21" s="8">
        <v>15</v>
      </c>
      <c r="H21" s="11" t="s">
        <v>32</v>
      </c>
      <c r="I21" s="8"/>
      <c r="J21" s="8" t="s">
        <v>81</v>
      </c>
      <c r="K21" s="8"/>
      <c r="L21" s="8"/>
      <c r="M21" s="8" t="s">
        <v>81</v>
      </c>
    </row>
    <row r="22" spans="1:13" ht="19.95" customHeight="1" x14ac:dyDescent="0.3">
      <c r="A22" s="8">
        <v>2</v>
      </c>
      <c r="B22" s="8" t="s">
        <v>93</v>
      </c>
      <c r="C22" s="18" t="s">
        <v>147</v>
      </c>
      <c r="D22" s="10" t="s">
        <v>156</v>
      </c>
      <c r="E22" s="12">
        <v>3</v>
      </c>
      <c r="F22" s="9" t="s">
        <v>121</v>
      </c>
      <c r="G22" s="8">
        <v>16</v>
      </c>
      <c r="H22" s="11" t="s">
        <v>145</v>
      </c>
      <c r="I22" s="8" t="s">
        <v>81</v>
      </c>
      <c r="J22" s="8"/>
      <c r="K22" s="8"/>
      <c r="L22" s="8"/>
      <c r="M22" s="8" t="s">
        <v>81</v>
      </c>
    </row>
    <row r="23" spans="1:13" ht="19.95" customHeight="1" x14ac:dyDescent="0.3">
      <c r="A23" s="8">
        <v>3</v>
      </c>
      <c r="B23" s="8" t="s">
        <v>93</v>
      </c>
      <c r="C23" s="18" t="s">
        <v>148</v>
      </c>
      <c r="D23" s="10" t="s">
        <v>94</v>
      </c>
      <c r="E23" s="12">
        <v>3</v>
      </c>
      <c r="F23" s="9" t="s">
        <v>37</v>
      </c>
      <c r="G23" s="8">
        <v>17</v>
      </c>
      <c r="H23" s="11" t="s">
        <v>70</v>
      </c>
      <c r="I23" s="8" t="s">
        <v>86</v>
      </c>
      <c r="J23" s="8"/>
      <c r="K23" s="8"/>
      <c r="L23" s="8"/>
      <c r="M23" s="8" t="s">
        <v>86</v>
      </c>
    </row>
    <row r="24" spans="1:13" ht="19.95" customHeight="1" x14ac:dyDescent="0.3">
      <c r="A24" s="8">
        <v>4</v>
      </c>
      <c r="B24" s="8" t="s">
        <v>93</v>
      </c>
      <c r="C24" s="18" t="s">
        <v>149</v>
      </c>
      <c r="D24" s="10" t="s">
        <v>80</v>
      </c>
      <c r="E24" s="12">
        <v>3</v>
      </c>
      <c r="F24" s="9" t="s">
        <v>303</v>
      </c>
      <c r="G24" s="8">
        <v>18</v>
      </c>
      <c r="H24" s="11" t="s">
        <v>365</v>
      </c>
      <c r="I24" s="8"/>
      <c r="J24" s="8"/>
      <c r="K24" s="8"/>
      <c r="L24" s="8" t="s">
        <v>81</v>
      </c>
      <c r="M24" s="8" t="s">
        <v>81</v>
      </c>
    </row>
    <row r="25" spans="1:13" ht="19.95" customHeight="1" x14ac:dyDescent="0.3">
      <c r="A25" s="8">
        <v>5</v>
      </c>
      <c r="B25" s="8" t="s">
        <v>93</v>
      </c>
      <c r="C25" s="18" t="s">
        <v>150</v>
      </c>
      <c r="D25" s="10" t="s">
        <v>157</v>
      </c>
      <c r="E25" s="12">
        <v>3</v>
      </c>
      <c r="F25" s="9" t="s">
        <v>71</v>
      </c>
      <c r="H25" s="60"/>
      <c r="I25" s="6"/>
      <c r="J25" s="6"/>
      <c r="K25" s="51" t="s">
        <v>301</v>
      </c>
      <c r="M25" s="6"/>
    </row>
    <row r="26" spans="1:13" ht="19.95" customHeight="1" x14ac:dyDescent="0.3">
      <c r="A26" s="8">
        <v>6</v>
      </c>
      <c r="B26" s="8" t="s">
        <v>89</v>
      </c>
      <c r="C26" s="18" t="s">
        <v>151</v>
      </c>
      <c r="D26" s="10" t="s">
        <v>90</v>
      </c>
      <c r="E26" s="12">
        <v>3</v>
      </c>
      <c r="F26" s="9" t="s">
        <v>39</v>
      </c>
      <c r="H26" s="60"/>
      <c r="I26" s="6"/>
      <c r="J26" s="6"/>
      <c r="K26" s="52" t="s">
        <v>72</v>
      </c>
      <c r="M26" s="6"/>
    </row>
    <row r="27" spans="1:13" ht="19.95" customHeight="1" x14ac:dyDescent="0.3">
      <c r="A27" s="8">
        <v>7</v>
      </c>
      <c r="B27" s="8" t="s">
        <v>89</v>
      </c>
      <c r="C27" s="18" t="s">
        <v>152</v>
      </c>
      <c r="D27" s="10" t="s">
        <v>91</v>
      </c>
      <c r="E27" s="12">
        <v>3</v>
      </c>
      <c r="F27" s="9" t="s">
        <v>39</v>
      </c>
      <c r="J27" s="6"/>
      <c r="K27" s="52"/>
    </row>
    <row r="28" spans="1:13" ht="19.95" customHeight="1" x14ac:dyDescent="0.3">
      <c r="A28" s="8">
        <v>8</v>
      </c>
      <c r="B28" s="8" t="s">
        <v>89</v>
      </c>
      <c r="C28" s="19" t="s">
        <v>153</v>
      </c>
      <c r="D28" s="10" t="s">
        <v>92</v>
      </c>
      <c r="E28" s="12">
        <v>3</v>
      </c>
      <c r="F28" s="9" t="s">
        <v>29</v>
      </c>
      <c r="J28" s="6"/>
      <c r="K28" s="53"/>
    </row>
    <row r="29" spans="1:13" ht="19.95" customHeight="1" x14ac:dyDescent="0.3">
      <c r="A29" s="8">
        <v>9</v>
      </c>
      <c r="B29" s="8" t="s">
        <v>89</v>
      </c>
      <c r="C29" s="18" t="s">
        <v>154</v>
      </c>
      <c r="D29" s="10" t="s">
        <v>80</v>
      </c>
      <c r="E29" s="12">
        <v>3</v>
      </c>
      <c r="F29" s="11" t="s">
        <v>32</v>
      </c>
      <c r="J29" s="6"/>
      <c r="K29" s="53"/>
    </row>
    <row r="30" spans="1:13" ht="19.95" customHeight="1" x14ac:dyDescent="0.3">
      <c r="A30" s="176" t="s">
        <v>88</v>
      </c>
      <c r="B30" s="176"/>
      <c r="C30" s="176"/>
      <c r="D30" s="176"/>
      <c r="E30" s="14">
        <f>SUM(E21:E29)</f>
        <v>26</v>
      </c>
      <c r="F30" s="9"/>
      <c r="J30" s="6"/>
      <c r="K30" s="53"/>
    </row>
    <row r="31" spans="1:13" ht="19.95" customHeight="1" x14ac:dyDescent="0.3">
      <c r="J31" s="6"/>
      <c r="K31" s="54" t="s">
        <v>34</v>
      </c>
    </row>
    <row r="32" spans="1:13" ht="19.95" customHeight="1" x14ac:dyDescent="0.3">
      <c r="A32" s="175" t="s">
        <v>131</v>
      </c>
      <c r="B32" s="175"/>
      <c r="C32" s="175"/>
      <c r="J32" s="22"/>
      <c r="K32" s="22"/>
      <c r="L32" s="51"/>
    </row>
    <row r="33" spans="1:12" ht="19.95" customHeight="1" x14ac:dyDescent="0.3">
      <c r="A33" s="7" t="s">
        <v>75</v>
      </c>
      <c r="B33" s="7" t="s">
        <v>76</v>
      </c>
      <c r="C33" s="7" t="s">
        <v>2</v>
      </c>
      <c r="D33" s="7" t="s">
        <v>77</v>
      </c>
      <c r="E33" s="7" t="s">
        <v>45</v>
      </c>
      <c r="F33" s="7" t="s">
        <v>128</v>
      </c>
      <c r="J33" s="22"/>
      <c r="K33" s="22"/>
      <c r="L33" s="52"/>
    </row>
    <row r="34" spans="1:12" ht="19.95" customHeight="1" x14ac:dyDescent="0.3">
      <c r="A34" s="8">
        <v>1</v>
      </c>
      <c r="B34" s="8" t="s">
        <v>93</v>
      </c>
      <c r="C34" s="19" t="s">
        <v>158</v>
      </c>
      <c r="D34" s="10" t="s">
        <v>156</v>
      </c>
      <c r="E34" s="12">
        <v>3</v>
      </c>
      <c r="F34" s="9" t="s">
        <v>121</v>
      </c>
      <c r="J34" s="22"/>
      <c r="K34" s="22"/>
      <c r="L34" s="52"/>
    </row>
    <row r="35" spans="1:12" ht="19.95" customHeight="1" x14ac:dyDescent="0.3">
      <c r="A35" s="8">
        <v>2</v>
      </c>
      <c r="B35" s="8" t="s">
        <v>93</v>
      </c>
      <c r="C35" s="19" t="s">
        <v>159</v>
      </c>
      <c r="D35" s="10" t="s">
        <v>94</v>
      </c>
      <c r="E35" s="12">
        <v>3</v>
      </c>
      <c r="F35" s="9" t="s">
        <v>37</v>
      </c>
    </row>
    <row r="36" spans="1:12" ht="19.95" customHeight="1" x14ac:dyDescent="0.3">
      <c r="A36" s="8">
        <v>3</v>
      </c>
      <c r="B36" s="8" t="s">
        <v>93</v>
      </c>
      <c r="C36" s="19" t="s">
        <v>160</v>
      </c>
      <c r="D36" s="10" t="s">
        <v>96</v>
      </c>
      <c r="E36" s="12">
        <v>3</v>
      </c>
      <c r="F36" s="9" t="s">
        <v>36</v>
      </c>
      <c r="J36" s="22"/>
      <c r="K36" s="22"/>
      <c r="L36" s="52"/>
    </row>
    <row r="37" spans="1:12" ht="19.95" customHeight="1" x14ac:dyDescent="0.3">
      <c r="A37" s="8">
        <v>4</v>
      </c>
      <c r="B37" s="8" t="s">
        <v>93</v>
      </c>
      <c r="C37" s="19" t="s">
        <v>161</v>
      </c>
      <c r="D37" s="10" t="s">
        <v>96</v>
      </c>
      <c r="E37" s="12">
        <v>3</v>
      </c>
      <c r="F37" s="9" t="s">
        <v>29</v>
      </c>
      <c r="J37" s="22"/>
      <c r="K37" s="22"/>
      <c r="L37" s="52"/>
    </row>
    <row r="38" spans="1:12" ht="19.95" customHeight="1" x14ac:dyDescent="0.3">
      <c r="A38" s="8">
        <v>5</v>
      </c>
      <c r="B38" s="8" t="s">
        <v>93</v>
      </c>
      <c r="C38" s="19" t="s">
        <v>162</v>
      </c>
      <c r="D38" s="10" t="s">
        <v>96</v>
      </c>
      <c r="E38" s="12">
        <v>3</v>
      </c>
      <c r="F38" s="9" t="s">
        <v>71</v>
      </c>
      <c r="J38" s="22"/>
      <c r="K38" s="22"/>
      <c r="L38" s="52"/>
    </row>
    <row r="39" spans="1:12" ht="19.95" customHeight="1" x14ac:dyDescent="0.3">
      <c r="A39" s="8">
        <v>6</v>
      </c>
      <c r="B39" s="8" t="s">
        <v>89</v>
      </c>
      <c r="C39" s="18" t="s">
        <v>163</v>
      </c>
      <c r="D39" s="10" t="s">
        <v>80</v>
      </c>
      <c r="E39" s="12">
        <v>3</v>
      </c>
      <c r="F39" s="11" t="s">
        <v>34</v>
      </c>
      <c r="J39" s="22"/>
      <c r="K39" s="22"/>
      <c r="L39" s="52"/>
    </row>
    <row r="40" spans="1:12" ht="19.95" customHeight="1" x14ac:dyDescent="0.3">
      <c r="A40" s="176" t="s">
        <v>88</v>
      </c>
      <c r="B40" s="176"/>
      <c r="C40" s="176"/>
      <c r="D40" s="176"/>
      <c r="E40" s="14">
        <f>SUM(E34:E39)</f>
        <v>18</v>
      </c>
      <c r="F40" s="49"/>
    </row>
    <row r="41" spans="1:12" ht="19.95" customHeight="1" x14ac:dyDescent="0.3"/>
    <row r="42" spans="1:12" ht="19.95" customHeight="1" x14ac:dyDescent="0.3">
      <c r="A42" s="175" t="s">
        <v>164</v>
      </c>
      <c r="B42" s="175"/>
      <c r="C42" s="175"/>
    </row>
    <row r="43" spans="1:12" ht="19.95" customHeight="1" x14ac:dyDescent="0.3">
      <c r="A43" s="7" t="s">
        <v>75</v>
      </c>
      <c r="B43" s="7" t="s">
        <v>76</v>
      </c>
      <c r="C43" s="7" t="s">
        <v>2</v>
      </c>
      <c r="D43" s="7" t="s">
        <v>77</v>
      </c>
      <c r="E43" s="7" t="s">
        <v>45</v>
      </c>
      <c r="F43" s="7" t="s">
        <v>128</v>
      </c>
    </row>
    <row r="44" spans="1:12" ht="19.95" customHeight="1" x14ac:dyDescent="0.3">
      <c r="A44" s="8">
        <v>1</v>
      </c>
      <c r="B44" s="8" t="s">
        <v>93</v>
      </c>
      <c r="C44" s="19" t="s">
        <v>270</v>
      </c>
      <c r="D44" s="10" t="s">
        <v>272</v>
      </c>
      <c r="E44" s="12">
        <v>3</v>
      </c>
      <c r="F44" s="9" t="s">
        <v>365</v>
      </c>
      <c r="G44" s="25"/>
      <c r="J44" s="30"/>
      <c r="K44" s="30"/>
      <c r="L44" s="30"/>
    </row>
    <row r="45" spans="1:12" ht="19.95" customHeight="1" x14ac:dyDescent="0.3">
      <c r="A45" s="8">
        <v>2</v>
      </c>
      <c r="B45" s="8" t="s">
        <v>93</v>
      </c>
      <c r="C45" s="19" t="s">
        <v>274</v>
      </c>
      <c r="D45" s="10" t="s">
        <v>96</v>
      </c>
      <c r="E45" s="12">
        <v>3</v>
      </c>
      <c r="F45" s="9" t="s">
        <v>31</v>
      </c>
      <c r="G45" s="25"/>
      <c r="J45" s="30"/>
      <c r="K45" s="30"/>
      <c r="L45" s="30"/>
    </row>
    <row r="46" spans="1:12" ht="19.95" customHeight="1" x14ac:dyDescent="0.3">
      <c r="A46" s="8">
        <v>3</v>
      </c>
      <c r="B46" s="8" t="s">
        <v>93</v>
      </c>
      <c r="C46" s="19" t="s">
        <v>277</v>
      </c>
      <c r="D46" s="10" t="s">
        <v>279</v>
      </c>
      <c r="E46" s="12">
        <v>3</v>
      </c>
      <c r="F46" s="9" t="s">
        <v>34</v>
      </c>
      <c r="G46" s="25"/>
      <c r="J46" s="30"/>
      <c r="K46" s="30"/>
      <c r="L46" s="30"/>
    </row>
    <row r="47" spans="1:12" ht="19.95" customHeight="1" x14ac:dyDescent="0.3">
      <c r="A47" s="8">
        <v>4</v>
      </c>
      <c r="B47" s="8" t="s">
        <v>93</v>
      </c>
      <c r="C47" s="19" t="s">
        <v>281</v>
      </c>
      <c r="D47" s="10" t="s">
        <v>283</v>
      </c>
      <c r="E47" s="12">
        <v>3</v>
      </c>
      <c r="F47" s="9" t="s">
        <v>30</v>
      </c>
      <c r="G47" s="25"/>
      <c r="J47" s="30"/>
      <c r="K47" s="30"/>
      <c r="L47" s="30"/>
    </row>
    <row r="48" spans="1:12" ht="19.95" customHeight="1" x14ac:dyDescent="0.3">
      <c r="A48" s="8">
        <v>5</v>
      </c>
      <c r="B48" s="8" t="s">
        <v>89</v>
      </c>
      <c r="C48" s="19" t="s">
        <v>285</v>
      </c>
      <c r="D48" s="10" t="s">
        <v>287</v>
      </c>
      <c r="E48" s="12">
        <v>3</v>
      </c>
      <c r="F48" s="9" t="s">
        <v>36</v>
      </c>
      <c r="G48" s="25"/>
      <c r="J48" s="30"/>
      <c r="K48" s="30"/>
      <c r="L48" s="30"/>
    </row>
    <row r="49" spans="1:12" ht="19.95" customHeight="1" x14ac:dyDescent="0.3">
      <c r="A49" s="176" t="s">
        <v>88</v>
      </c>
      <c r="B49" s="176"/>
      <c r="C49" s="176"/>
      <c r="D49" s="176"/>
      <c r="E49" s="14">
        <f>SUM(E44:E48)</f>
        <v>15</v>
      </c>
      <c r="F49" s="49"/>
      <c r="G49" s="25"/>
      <c r="H49" s="30"/>
      <c r="I49" s="25"/>
      <c r="J49" s="25"/>
      <c r="K49" s="25"/>
      <c r="L49" s="25"/>
    </row>
    <row r="50" spans="1:12" ht="19.95" customHeight="1" x14ac:dyDescent="0.3">
      <c r="D50" s="22"/>
      <c r="E50" s="22"/>
      <c r="G50" s="25"/>
      <c r="H50" s="30"/>
      <c r="I50" s="25"/>
      <c r="J50" s="25"/>
      <c r="K50" s="25"/>
      <c r="L50" s="25"/>
    </row>
    <row r="58" spans="1:12" x14ac:dyDescent="0.3">
      <c r="A58" s="20"/>
    </row>
    <row r="59" spans="1:12" x14ac:dyDescent="0.3">
      <c r="A59" s="20"/>
    </row>
    <row r="60" spans="1:12" x14ac:dyDescent="0.3">
      <c r="A60" s="20"/>
    </row>
    <row r="61" spans="1:12" x14ac:dyDescent="0.3">
      <c r="A61" s="20"/>
    </row>
    <row r="62" spans="1:12" x14ac:dyDescent="0.3">
      <c r="A62" s="20"/>
    </row>
    <row r="63" spans="1:12" x14ac:dyDescent="0.3">
      <c r="A63" s="20"/>
    </row>
    <row r="64" spans="1:12" x14ac:dyDescent="0.3">
      <c r="A64" s="20"/>
    </row>
  </sheetData>
  <mergeCells count="15">
    <mergeCell ref="A1:F1"/>
    <mergeCell ref="G1:M1"/>
    <mergeCell ref="A2:F2"/>
    <mergeCell ref="G2:M2"/>
    <mergeCell ref="A4:C4"/>
    <mergeCell ref="A42:C42"/>
    <mergeCell ref="A49:D49"/>
    <mergeCell ref="G5:G6"/>
    <mergeCell ref="H5:H6"/>
    <mergeCell ref="I5:M5"/>
    <mergeCell ref="A17:D17"/>
    <mergeCell ref="A19:C19"/>
    <mergeCell ref="A30:D30"/>
    <mergeCell ref="A32:C32"/>
    <mergeCell ref="A40:D4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portrait" r:id="rId1"/>
  <colBreaks count="1" manualBreakCount="1">
    <brk id="6" max="4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1F549-4856-4D0E-86F9-D21AA4FD5034}">
  <dimension ref="A1:K32"/>
  <sheetViews>
    <sheetView zoomScale="85" zoomScaleNormal="85" workbookViewId="0">
      <selection activeCell="J24" sqref="J24"/>
    </sheetView>
  </sheetViews>
  <sheetFormatPr defaultRowHeight="14.4" x14ac:dyDescent="0.3"/>
  <cols>
    <col min="2" max="2" width="5.88671875" bestFit="1" customWidth="1"/>
    <col min="3" max="3" width="4.33203125" bestFit="1" customWidth="1"/>
    <col min="4" max="4" width="10.44140625" customWidth="1"/>
    <col min="5" max="5" width="31.44140625" customWidth="1"/>
    <col min="6" max="6" width="37.77734375" customWidth="1"/>
    <col min="7" max="7" width="5.77734375" customWidth="1"/>
    <col min="9" max="9" width="5.6640625" style="117" customWidth="1"/>
    <col min="10" max="10" width="32.109375" customWidth="1"/>
  </cols>
  <sheetData>
    <row r="1" spans="1:11" ht="15.6" x14ac:dyDescent="0.3">
      <c r="B1" s="7" t="s">
        <v>317</v>
      </c>
      <c r="C1" s="7" t="s">
        <v>316</v>
      </c>
      <c r="D1" s="7" t="s">
        <v>319</v>
      </c>
      <c r="E1" s="7" t="s">
        <v>2</v>
      </c>
      <c r="F1" s="7" t="s">
        <v>128</v>
      </c>
      <c r="G1" s="7" t="s">
        <v>45</v>
      </c>
    </row>
    <row r="2" spans="1:11" ht="15.6" x14ac:dyDescent="0.3">
      <c r="A2" t="str">
        <f>C2&amp;B2</f>
        <v>01G</v>
      </c>
      <c r="B2" s="8" t="str">
        <f t="shared" ref="B2:B32" si="0">VLOOKUP(F2,$J$2:$K$18,2,FALSE)</f>
        <v>G</v>
      </c>
      <c r="C2" s="116" t="s">
        <v>47</v>
      </c>
      <c r="D2" s="8" t="str">
        <f>B2&amp;C2</f>
        <v>G01</v>
      </c>
      <c r="E2" s="9" t="s">
        <v>132</v>
      </c>
      <c r="F2" s="9" t="s">
        <v>34</v>
      </c>
      <c r="G2" s="8">
        <v>2</v>
      </c>
      <c r="J2" s="118" t="s">
        <v>35</v>
      </c>
      <c r="K2" s="119" t="s">
        <v>11</v>
      </c>
    </row>
    <row r="3" spans="1:11" ht="15.6" x14ac:dyDescent="0.3">
      <c r="A3" t="str">
        <f t="shared" ref="A3:A32" si="1">C3&amp;B3</f>
        <v>02P</v>
      </c>
      <c r="B3" s="8" t="str">
        <f t="shared" si="0"/>
        <v>P</v>
      </c>
      <c r="C3" s="116" t="s">
        <v>48</v>
      </c>
      <c r="D3" s="8" t="str">
        <f t="shared" ref="D3:D32" si="2">B3&amp;C3</f>
        <v>P02</v>
      </c>
      <c r="E3" s="9" t="s">
        <v>133</v>
      </c>
      <c r="F3" s="9" t="s">
        <v>145</v>
      </c>
      <c r="G3" s="8">
        <v>2</v>
      </c>
      <c r="J3" s="118" t="s">
        <v>36</v>
      </c>
      <c r="K3" s="119" t="s">
        <v>12</v>
      </c>
    </row>
    <row r="4" spans="1:11" ht="15.6" x14ac:dyDescent="0.3">
      <c r="A4" t="str">
        <f t="shared" si="1"/>
        <v>03A</v>
      </c>
      <c r="B4" s="8" t="str">
        <f t="shared" si="0"/>
        <v>A</v>
      </c>
      <c r="C4" s="116" t="s">
        <v>49</v>
      </c>
      <c r="D4" s="8" t="str">
        <f t="shared" si="2"/>
        <v>A03</v>
      </c>
      <c r="E4" s="9" t="s">
        <v>134</v>
      </c>
      <c r="F4" s="49" t="s">
        <v>35</v>
      </c>
      <c r="G4" s="8">
        <v>2</v>
      </c>
      <c r="J4" s="118" t="s">
        <v>37</v>
      </c>
      <c r="K4" s="119" t="s">
        <v>13</v>
      </c>
    </row>
    <row r="5" spans="1:11" ht="15.6" x14ac:dyDescent="0.3">
      <c r="A5" t="str">
        <f t="shared" si="1"/>
        <v>04I</v>
      </c>
      <c r="B5" s="8" t="str">
        <f t="shared" si="0"/>
        <v>I</v>
      </c>
      <c r="C5" s="116" t="s">
        <v>50</v>
      </c>
      <c r="D5" s="8" t="str">
        <f t="shared" si="2"/>
        <v>I04</v>
      </c>
      <c r="E5" s="9" t="s">
        <v>135</v>
      </c>
      <c r="F5" s="11" t="s">
        <v>299</v>
      </c>
      <c r="G5" s="8">
        <v>2</v>
      </c>
      <c r="J5" s="118" t="s">
        <v>38</v>
      </c>
      <c r="K5" s="119" t="s">
        <v>14</v>
      </c>
    </row>
    <row r="6" spans="1:11" ht="15.6" x14ac:dyDescent="0.3">
      <c r="A6" t="str">
        <f t="shared" si="1"/>
        <v>05D</v>
      </c>
      <c r="B6" s="8" t="str">
        <f t="shared" si="0"/>
        <v>D</v>
      </c>
      <c r="C6" s="116" t="s">
        <v>51</v>
      </c>
      <c r="D6" s="8" t="str">
        <f t="shared" si="2"/>
        <v>D05</v>
      </c>
      <c r="E6" s="9" t="s">
        <v>136</v>
      </c>
      <c r="F6" s="9" t="s">
        <v>38</v>
      </c>
      <c r="G6" s="8">
        <v>2</v>
      </c>
      <c r="J6" s="118" t="s">
        <v>31</v>
      </c>
      <c r="K6" s="119" t="s">
        <v>15</v>
      </c>
    </row>
    <row r="7" spans="1:11" ht="15.6" x14ac:dyDescent="0.3">
      <c r="A7" t="str">
        <f t="shared" si="1"/>
        <v>06Q</v>
      </c>
      <c r="B7" s="8" t="str">
        <f t="shared" si="0"/>
        <v>Q</v>
      </c>
      <c r="C7" s="116" t="s">
        <v>52</v>
      </c>
      <c r="D7" s="8" t="str">
        <f t="shared" si="2"/>
        <v>Q06</v>
      </c>
      <c r="E7" s="9" t="s">
        <v>137</v>
      </c>
      <c r="F7" s="9" t="s">
        <v>70</v>
      </c>
      <c r="G7" s="8">
        <v>2</v>
      </c>
      <c r="J7" s="118" t="s">
        <v>30</v>
      </c>
      <c r="K7" s="119" t="s">
        <v>16</v>
      </c>
    </row>
    <row r="8" spans="1:11" ht="15.6" x14ac:dyDescent="0.3">
      <c r="A8" t="str">
        <f t="shared" si="1"/>
        <v>07F</v>
      </c>
      <c r="B8" s="8" t="str">
        <f t="shared" si="0"/>
        <v>F</v>
      </c>
      <c r="C8" s="116" t="s">
        <v>53</v>
      </c>
      <c r="D8" s="8" t="str">
        <f t="shared" si="2"/>
        <v>F07</v>
      </c>
      <c r="E8" s="9" t="s">
        <v>138</v>
      </c>
      <c r="F8" s="9" t="s">
        <v>30</v>
      </c>
      <c r="G8" s="8">
        <v>2</v>
      </c>
      <c r="J8" s="118" t="s">
        <v>34</v>
      </c>
      <c r="K8" s="119" t="s">
        <v>17</v>
      </c>
    </row>
    <row r="9" spans="1:11" ht="15.6" x14ac:dyDescent="0.3">
      <c r="A9" t="str">
        <f t="shared" si="1"/>
        <v>08E</v>
      </c>
      <c r="B9" s="8" t="str">
        <f t="shared" si="0"/>
        <v>E</v>
      </c>
      <c r="C9" s="116" t="s">
        <v>54</v>
      </c>
      <c r="D9" s="8" t="str">
        <f t="shared" si="2"/>
        <v>E08</v>
      </c>
      <c r="E9" s="9" t="s">
        <v>139</v>
      </c>
      <c r="F9" s="11" t="s">
        <v>31</v>
      </c>
      <c r="G9" s="8">
        <v>2</v>
      </c>
      <c r="J9" s="118" t="s">
        <v>65</v>
      </c>
      <c r="K9" s="119" t="s">
        <v>18</v>
      </c>
    </row>
    <row r="10" spans="1:11" ht="15.6" x14ac:dyDescent="0.3">
      <c r="A10" t="str">
        <f t="shared" si="1"/>
        <v>09Q</v>
      </c>
      <c r="B10" s="8" t="str">
        <f t="shared" si="0"/>
        <v>Q</v>
      </c>
      <c r="C10" s="116" t="s">
        <v>55</v>
      </c>
      <c r="D10" s="8" t="str">
        <f t="shared" si="2"/>
        <v>Q09</v>
      </c>
      <c r="E10" s="9" t="s">
        <v>140</v>
      </c>
      <c r="F10" s="11" t="s">
        <v>70</v>
      </c>
      <c r="G10" s="8">
        <v>2</v>
      </c>
      <c r="J10" s="118" t="s">
        <v>299</v>
      </c>
      <c r="K10" s="119" t="s">
        <v>19</v>
      </c>
    </row>
    <row r="11" spans="1:11" ht="15.6" x14ac:dyDescent="0.3">
      <c r="A11" t="str">
        <f t="shared" si="1"/>
        <v>10H</v>
      </c>
      <c r="B11" s="8" t="str">
        <f t="shared" si="0"/>
        <v>H</v>
      </c>
      <c r="C11" s="116" t="s">
        <v>56</v>
      </c>
      <c r="D11" s="8" t="str">
        <f t="shared" si="2"/>
        <v>H10</v>
      </c>
      <c r="E11" s="9" t="s">
        <v>141</v>
      </c>
      <c r="F11" s="9" t="s">
        <v>65</v>
      </c>
      <c r="G11" s="8">
        <v>2</v>
      </c>
      <c r="J11" s="118" t="s">
        <v>29</v>
      </c>
      <c r="K11" s="119" t="s">
        <v>20</v>
      </c>
    </row>
    <row r="12" spans="1:11" ht="15.6" x14ac:dyDescent="0.3">
      <c r="A12" t="str">
        <f t="shared" si="1"/>
        <v>11F</v>
      </c>
      <c r="B12" s="8" t="str">
        <f t="shared" si="0"/>
        <v>F</v>
      </c>
      <c r="C12" s="116" t="s">
        <v>57</v>
      </c>
      <c r="D12" s="8" t="str">
        <f t="shared" si="2"/>
        <v>F11</v>
      </c>
      <c r="E12" s="9" t="s">
        <v>142</v>
      </c>
      <c r="F12" s="9" t="s">
        <v>30</v>
      </c>
      <c r="G12" s="8">
        <v>2</v>
      </c>
      <c r="J12" s="118" t="s">
        <v>33</v>
      </c>
      <c r="K12" s="119" t="s">
        <v>21</v>
      </c>
    </row>
    <row r="13" spans="1:11" ht="15.6" x14ac:dyDescent="0.3">
      <c r="A13" t="str">
        <f t="shared" si="1"/>
        <v>12K</v>
      </c>
      <c r="B13" s="8" t="str">
        <f t="shared" si="0"/>
        <v>K</v>
      </c>
      <c r="C13" s="116" t="s">
        <v>58</v>
      </c>
      <c r="D13" s="8" t="str">
        <f t="shared" si="2"/>
        <v>K12</v>
      </c>
      <c r="E13" s="9" t="s">
        <v>146</v>
      </c>
      <c r="F13" s="9" t="s">
        <v>33</v>
      </c>
      <c r="G13" s="12">
        <v>2</v>
      </c>
      <c r="J13" s="118" t="s">
        <v>39</v>
      </c>
      <c r="K13" s="119" t="s">
        <v>22</v>
      </c>
    </row>
    <row r="14" spans="1:11" ht="15.6" x14ac:dyDescent="0.3">
      <c r="A14" t="str">
        <f t="shared" si="1"/>
        <v>13N</v>
      </c>
      <c r="B14" s="8" t="str">
        <f t="shared" si="0"/>
        <v>N</v>
      </c>
      <c r="C14" s="116" t="s">
        <v>59</v>
      </c>
      <c r="D14" s="8" t="str">
        <f t="shared" si="2"/>
        <v>N13</v>
      </c>
      <c r="E14" s="18" t="s">
        <v>147</v>
      </c>
      <c r="F14" s="9" t="s">
        <v>121</v>
      </c>
      <c r="G14" s="12">
        <v>3</v>
      </c>
      <c r="J14" s="118" t="s">
        <v>71</v>
      </c>
      <c r="K14" s="119" t="s">
        <v>23</v>
      </c>
    </row>
    <row r="15" spans="1:11" ht="15.6" x14ac:dyDescent="0.3">
      <c r="A15" t="str">
        <f t="shared" si="1"/>
        <v>14C</v>
      </c>
      <c r="B15" s="8" t="str">
        <f t="shared" si="0"/>
        <v>C</v>
      </c>
      <c r="C15" s="116" t="s">
        <v>60</v>
      </c>
      <c r="D15" s="8" t="str">
        <f t="shared" si="2"/>
        <v>C14</v>
      </c>
      <c r="E15" s="18" t="s">
        <v>148</v>
      </c>
      <c r="F15" s="9" t="s">
        <v>37</v>
      </c>
      <c r="G15" s="12">
        <v>3</v>
      </c>
      <c r="J15" s="118" t="s">
        <v>121</v>
      </c>
      <c r="K15" s="119" t="s">
        <v>24</v>
      </c>
    </row>
    <row r="16" spans="1:11" ht="15.6" x14ac:dyDescent="0.3">
      <c r="A16" t="str">
        <f t="shared" si="1"/>
        <v>15H</v>
      </c>
      <c r="B16" s="8" t="str">
        <f t="shared" si="0"/>
        <v>H</v>
      </c>
      <c r="C16" s="116" t="s">
        <v>61</v>
      </c>
      <c r="D16" s="8" t="str">
        <f t="shared" si="2"/>
        <v>H15</v>
      </c>
      <c r="E16" s="18" t="s">
        <v>149</v>
      </c>
      <c r="F16" s="9" t="s">
        <v>318</v>
      </c>
      <c r="G16" s="12">
        <v>3</v>
      </c>
      <c r="J16" s="118" t="s">
        <v>32</v>
      </c>
      <c r="K16" s="119" t="s">
        <v>25</v>
      </c>
    </row>
    <row r="17" spans="1:11" ht="15.6" x14ac:dyDescent="0.3">
      <c r="A17" t="str">
        <f t="shared" si="1"/>
        <v>16M</v>
      </c>
      <c r="B17" s="8" t="str">
        <f t="shared" si="0"/>
        <v>M</v>
      </c>
      <c r="C17" s="116" t="s">
        <v>62</v>
      </c>
      <c r="D17" s="8" t="str">
        <f t="shared" si="2"/>
        <v>M16</v>
      </c>
      <c r="E17" s="18" t="s">
        <v>150</v>
      </c>
      <c r="F17" s="9" t="s">
        <v>71</v>
      </c>
      <c r="G17" s="12">
        <v>3</v>
      </c>
      <c r="J17" s="118" t="s">
        <v>145</v>
      </c>
      <c r="K17" s="119" t="s">
        <v>26</v>
      </c>
    </row>
    <row r="18" spans="1:11" ht="15.6" x14ac:dyDescent="0.3">
      <c r="A18" t="str">
        <f t="shared" si="1"/>
        <v>17L</v>
      </c>
      <c r="B18" s="8" t="str">
        <f t="shared" si="0"/>
        <v>L</v>
      </c>
      <c r="C18" s="116" t="s">
        <v>63</v>
      </c>
      <c r="D18" s="8" t="str">
        <f t="shared" si="2"/>
        <v>L17</v>
      </c>
      <c r="E18" s="18" t="s">
        <v>151</v>
      </c>
      <c r="F18" s="9" t="s">
        <v>39</v>
      </c>
      <c r="G18" s="12">
        <v>3</v>
      </c>
      <c r="J18" s="118" t="s">
        <v>70</v>
      </c>
      <c r="K18" s="119" t="s">
        <v>27</v>
      </c>
    </row>
    <row r="19" spans="1:11" ht="15.6" x14ac:dyDescent="0.3">
      <c r="A19" t="str">
        <f t="shared" si="1"/>
        <v>18L</v>
      </c>
      <c r="B19" s="8" t="str">
        <f t="shared" si="0"/>
        <v>L</v>
      </c>
      <c r="C19" s="116" t="s">
        <v>64</v>
      </c>
      <c r="D19" s="8" t="str">
        <f t="shared" si="2"/>
        <v>L18</v>
      </c>
      <c r="E19" s="18" t="s">
        <v>152</v>
      </c>
      <c r="F19" s="9" t="s">
        <v>39</v>
      </c>
      <c r="G19" s="12">
        <v>3</v>
      </c>
    </row>
    <row r="20" spans="1:11" ht="15.6" x14ac:dyDescent="0.3">
      <c r="A20" t="str">
        <f t="shared" si="1"/>
        <v>19J</v>
      </c>
      <c r="B20" s="8" t="str">
        <f t="shared" si="0"/>
        <v>J</v>
      </c>
      <c r="C20" s="116" t="s">
        <v>189</v>
      </c>
      <c r="D20" s="8" t="str">
        <f t="shared" si="2"/>
        <v>J19</v>
      </c>
      <c r="E20" s="19" t="s">
        <v>153</v>
      </c>
      <c r="F20" s="9" t="s">
        <v>29</v>
      </c>
      <c r="G20" s="12">
        <v>3</v>
      </c>
    </row>
    <row r="21" spans="1:11" ht="15.6" x14ac:dyDescent="0.3">
      <c r="A21" t="str">
        <f t="shared" si="1"/>
        <v>20O</v>
      </c>
      <c r="B21" s="8" t="str">
        <f t="shared" si="0"/>
        <v>O</v>
      </c>
      <c r="C21" s="116" t="s">
        <v>193</v>
      </c>
      <c r="D21" s="8" t="str">
        <f t="shared" si="2"/>
        <v>O20</v>
      </c>
      <c r="E21" s="18" t="s">
        <v>154</v>
      </c>
      <c r="F21" s="11" t="s">
        <v>32</v>
      </c>
      <c r="G21" s="12">
        <v>3</v>
      </c>
    </row>
    <row r="22" spans="1:11" ht="15.6" x14ac:dyDescent="0.3">
      <c r="A22" t="str">
        <f t="shared" si="1"/>
        <v>21N</v>
      </c>
      <c r="B22" s="8" t="str">
        <f t="shared" si="0"/>
        <v>N</v>
      </c>
      <c r="C22" s="116" t="s">
        <v>195</v>
      </c>
      <c r="D22" s="8" t="str">
        <f t="shared" si="2"/>
        <v>N21</v>
      </c>
      <c r="E22" s="19" t="s">
        <v>158</v>
      </c>
      <c r="F22" s="9" t="s">
        <v>121</v>
      </c>
      <c r="G22" s="12">
        <v>3</v>
      </c>
    </row>
    <row r="23" spans="1:11" ht="15.6" x14ac:dyDescent="0.3">
      <c r="A23" t="str">
        <f t="shared" si="1"/>
        <v>22C</v>
      </c>
      <c r="B23" s="8" t="str">
        <f t="shared" si="0"/>
        <v>C</v>
      </c>
      <c r="C23" s="116" t="s">
        <v>191</v>
      </c>
      <c r="D23" s="8" t="str">
        <f t="shared" si="2"/>
        <v>C22</v>
      </c>
      <c r="E23" s="19" t="s">
        <v>159</v>
      </c>
      <c r="F23" s="9" t="s">
        <v>37</v>
      </c>
      <c r="G23" s="12">
        <v>3</v>
      </c>
    </row>
    <row r="24" spans="1:11" ht="15.6" x14ac:dyDescent="0.3">
      <c r="A24" t="str">
        <f t="shared" si="1"/>
        <v>23B</v>
      </c>
      <c r="B24" s="8" t="str">
        <f t="shared" si="0"/>
        <v>B</v>
      </c>
      <c r="C24" s="116" t="s">
        <v>198</v>
      </c>
      <c r="D24" s="8" t="str">
        <f t="shared" si="2"/>
        <v>B23</v>
      </c>
      <c r="E24" s="19" t="s">
        <v>160</v>
      </c>
      <c r="F24" s="9" t="s">
        <v>36</v>
      </c>
      <c r="G24" s="12">
        <v>3</v>
      </c>
    </row>
    <row r="25" spans="1:11" ht="15.6" x14ac:dyDescent="0.3">
      <c r="A25" t="str">
        <f t="shared" si="1"/>
        <v>24J</v>
      </c>
      <c r="B25" s="8" t="str">
        <f t="shared" si="0"/>
        <v>J</v>
      </c>
      <c r="C25" s="116" t="s">
        <v>208</v>
      </c>
      <c r="D25" s="8" t="str">
        <f t="shared" si="2"/>
        <v>J24</v>
      </c>
      <c r="E25" s="19" t="s">
        <v>161</v>
      </c>
      <c r="F25" s="9" t="s">
        <v>29</v>
      </c>
      <c r="G25" s="12">
        <v>3</v>
      </c>
    </row>
    <row r="26" spans="1:11" ht="15.6" x14ac:dyDescent="0.3">
      <c r="A26" t="str">
        <f t="shared" si="1"/>
        <v>25M</v>
      </c>
      <c r="B26" s="8" t="str">
        <f t="shared" si="0"/>
        <v>M</v>
      </c>
      <c r="C26" s="116" t="s">
        <v>210</v>
      </c>
      <c r="D26" s="8" t="str">
        <f t="shared" si="2"/>
        <v>M25</v>
      </c>
      <c r="E26" s="19" t="s">
        <v>162</v>
      </c>
      <c r="F26" s="9" t="s">
        <v>71</v>
      </c>
      <c r="G26" s="12">
        <v>3</v>
      </c>
    </row>
    <row r="27" spans="1:11" ht="15.6" x14ac:dyDescent="0.3">
      <c r="A27" t="str">
        <f t="shared" si="1"/>
        <v>26G</v>
      </c>
      <c r="B27" s="8" t="str">
        <f t="shared" si="0"/>
        <v>G</v>
      </c>
      <c r="C27" s="116" t="s">
        <v>213</v>
      </c>
      <c r="D27" s="8" t="str">
        <f t="shared" si="2"/>
        <v>G26</v>
      </c>
      <c r="E27" s="18" t="s">
        <v>163</v>
      </c>
      <c r="F27" s="11" t="s">
        <v>34</v>
      </c>
      <c r="G27" s="12">
        <v>3</v>
      </c>
    </row>
    <row r="28" spans="1:11" ht="15.6" x14ac:dyDescent="0.3">
      <c r="A28" t="str">
        <f t="shared" si="1"/>
        <v>27C</v>
      </c>
      <c r="B28" s="8" t="str">
        <f t="shared" si="0"/>
        <v>C</v>
      </c>
      <c r="C28" s="116" t="s">
        <v>200</v>
      </c>
      <c r="D28" s="8" t="str">
        <f t="shared" si="2"/>
        <v>C27</v>
      </c>
      <c r="E28" s="19" t="s">
        <v>270</v>
      </c>
      <c r="F28" s="9" t="s">
        <v>37</v>
      </c>
      <c r="G28" s="12">
        <v>3</v>
      </c>
    </row>
    <row r="29" spans="1:11" ht="15.6" x14ac:dyDescent="0.3">
      <c r="A29" t="str">
        <f t="shared" si="1"/>
        <v>28E</v>
      </c>
      <c r="B29" s="8" t="str">
        <f t="shared" si="0"/>
        <v>E</v>
      </c>
      <c r="C29" s="116" t="s">
        <v>202</v>
      </c>
      <c r="D29" s="8" t="str">
        <f t="shared" si="2"/>
        <v>E28</v>
      </c>
      <c r="E29" s="19" t="s">
        <v>274</v>
      </c>
      <c r="F29" s="9" t="s">
        <v>31</v>
      </c>
      <c r="G29" s="12">
        <v>3</v>
      </c>
    </row>
    <row r="30" spans="1:11" ht="15.6" x14ac:dyDescent="0.3">
      <c r="A30" t="str">
        <f t="shared" si="1"/>
        <v>29G</v>
      </c>
      <c r="B30" s="8" t="str">
        <f t="shared" si="0"/>
        <v>G</v>
      </c>
      <c r="C30" s="116" t="s">
        <v>204</v>
      </c>
      <c r="D30" s="8" t="str">
        <f t="shared" si="2"/>
        <v>G29</v>
      </c>
      <c r="E30" s="19" t="s">
        <v>277</v>
      </c>
      <c r="F30" s="9" t="s">
        <v>34</v>
      </c>
      <c r="G30" s="12">
        <v>3</v>
      </c>
    </row>
    <row r="31" spans="1:11" ht="15.6" x14ac:dyDescent="0.3">
      <c r="A31" t="str">
        <f t="shared" si="1"/>
        <v>30F</v>
      </c>
      <c r="B31" s="8" t="str">
        <f t="shared" si="0"/>
        <v>F</v>
      </c>
      <c r="C31" s="116" t="s">
        <v>206</v>
      </c>
      <c r="D31" s="8" t="str">
        <f t="shared" si="2"/>
        <v>F30</v>
      </c>
      <c r="E31" s="19" t="s">
        <v>281</v>
      </c>
      <c r="F31" s="9" t="s">
        <v>30</v>
      </c>
      <c r="G31" s="12">
        <v>3</v>
      </c>
    </row>
    <row r="32" spans="1:11" ht="15.6" x14ac:dyDescent="0.3">
      <c r="A32" t="str">
        <f t="shared" si="1"/>
        <v>31B</v>
      </c>
      <c r="B32" s="8" t="str">
        <f t="shared" si="0"/>
        <v>B</v>
      </c>
      <c r="C32" s="116" t="s">
        <v>215</v>
      </c>
      <c r="D32" s="8" t="str">
        <f t="shared" si="2"/>
        <v>B31</v>
      </c>
      <c r="E32" s="19" t="s">
        <v>285</v>
      </c>
      <c r="F32" s="9" t="s">
        <v>36</v>
      </c>
      <c r="G32" s="1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MK</vt:lpstr>
      <vt:lpstr>SGAN24-25 (2)</vt:lpstr>
      <vt:lpstr>tebaran mk</vt:lpstr>
      <vt:lpstr>Sheet3</vt:lpstr>
      <vt:lpstr>'SGAN24-25 (2)'!Print_Area</vt:lpstr>
      <vt:lpstr>'tebaran mk'!Print_Area</vt:lpstr>
    </vt:vector>
  </TitlesOfParts>
  <Company>PPSM Thohir Yasin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Faqih</dc:creator>
  <cp:lastModifiedBy>alphachilli</cp:lastModifiedBy>
  <cp:lastPrinted>2024-08-09T07:54:57Z</cp:lastPrinted>
  <dcterms:created xsi:type="dcterms:W3CDTF">2023-01-06T00:23:09Z</dcterms:created>
  <dcterms:modified xsi:type="dcterms:W3CDTF">2025-01-07T17:59:29Z</dcterms:modified>
</cp:coreProperties>
</file>